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DieseArbeitsmappe"/>
  <mc:AlternateContent xmlns:mc="http://schemas.openxmlformats.org/markup-compatibility/2006">
    <mc:Choice Requires="x15">
      <x15ac:absPath xmlns:x15ac="http://schemas.microsoft.com/office/spreadsheetml/2010/11/ac" url="\\ev-ksc-a\Kitapool\Personalbemessung\2025\Personalbemessung Stadt Frankfurt 2025\"/>
    </mc:Choice>
  </mc:AlternateContent>
  <bookViews>
    <workbookView xWindow="0" yWindow="0" windowWidth="23040" windowHeight="9192" tabRatio="871" activeTab="1"/>
  </bookViews>
  <sheets>
    <sheet name="Einrichtung" sheetId="12" r:id="rId1"/>
    <sheet name="Personal" sheetId="13" r:id="rId2"/>
    <sheet name="Anlage zu 2.1 Personal" sheetId="16" r:id="rId3"/>
    <sheet name="Bogen für bis zu 6 Gruppen" sheetId="23" r:id="rId4"/>
    <sheet name="Bogen für bis zu 10 Gruppen" sheetId="24" r:id="rId5"/>
    <sheet name="Integrationsmaßnahmen" sheetId="26" r:id="rId6"/>
    <sheet name="Ausbildung&amp;Funktion" sheetId="29" r:id="rId7"/>
    <sheet name="Ausfüllhilfe_Personalberechnung" sheetId="30" r:id="rId8"/>
    <sheet name="1.Datenblatt_intern_31" sheetId="31" state="hidden" r:id="rId9"/>
    <sheet name="2.Datenblatt_intern_JHP_FK" sheetId="32" state="hidden" r:id="rId10"/>
    <sheet name="3.Datenblatt_intern_JHP_Betr-Ki" sheetId="33" state="hidden" r:id="rId11"/>
  </sheets>
  <definedNames>
    <definedName name="_xlnm.Print_Area" localSheetId="2">'Anlage zu 2.1 Personal'!$A$1:$H$39</definedName>
    <definedName name="_xlnm.Print_Area" localSheetId="1">Personal!$A$1:$H$153</definedName>
    <definedName name="_xlnm.Print_Titles" localSheetId="2">'Anlage zu 2.1 Personal'!#REF!</definedName>
  </definedNames>
  <calcPr calcId="162913"/>
</workbook>
</file>

<file path=xl/calcChain.xml><?xml version="1.0" encoding="utf-8"?>
<calcChain xmlns="http://schemas.openxmlformats.org/spreadsheetml/2006/main">
  <c r="J2" i="33" l="1"/>
  <c r="E2" i="33"/>
  <c r="D2" i="33"/>
  <c r="B2" i="33"/>
  <c r="J2" i="32"/>
  <c r="E2" i="32"/>
  <c r="D2" i="32"/>
  <c r="B2" i="32"/>
  <c r="AE2" i="31"/>
  <c r="AD2" i="31"/>
  <c r="F2" i="31" l="1"/>
  <c r="G2" i="31"/>
  <c r="AG2" i="33"/>
  <c r="AF2" i="33"/>
  <c r="N2" i="33"/>
  <c r="AC2" i="31"/>
  <c r="AB2" i="31"/>
  <c r="AA2" i="31"/>
  <c r="Z2" i="31"/>
  <c r="Y2" i="31"/>
  <c r="X2" i="31"/>
  <c r="W2" i="31"/>
  <c r="V2" i="31"/>
  <c r="U2" i="31"/>
  <c r="T2" i="31"/>
  <c r="S2" i="31"/>
  <c r="R2" i="31"/>
  <c r="Q2" i="31"/>
  <c r="J2" i="31"/>
  <c r="D2" i="31"/>
  <c r="H94" i="13" l="1"/>
  <c r="H95" i="13"/>
  <c r="H96" i="13"/>
  <c r="H97" i="13"/>
  <c r="H98" i="13"/>
  <c r="H99" i="13"/>
  <c r="H100" i="13"/>
  <c r="H101" i="13"/>
  <c r="H102" i="13"/>
  <c r="H103" i="13"/>
  <c r="H104" i="13"/>
  <c r="H105" i="13"/>
  <c r="H106" i="13"/>
  <c r="H107" i="13"/>
  <c r="H108" i="13"/>
  <c r="H109" i="13"/>
  <c r="H93" i="13" l="1"/>
  <c r="H39" i="13" l="1"/>
  <c r="Z2" i="33" l="1"/>
  <c r="Y2" i="33"/>
  <c r="AB2" i="33"/>
  <c r="X2" i="33"/>
  <c r="W2" i="33"/>
  <c r="V2" i="33"/>
  <c r="U2" i="33"/>
  <c r="T2" i="33"/>
  <c r="S2" i="33"/>
  <c r="R2" i="33"/>
  <c r="Q2" i="33"/>
  <c r="P2" i="33"/>
  <c r="O2" i="33"/>
  <c r="R75" i="32"/>
  <c r="R76" i="32"/>
  <c r="R77" i="32"/>
  <c r="R78" i="32"/>
  <c r="R79" i="32"/>
  <c r="R80" i="32"/>
  <c r="R81" i="32"/>
  <c r="R82" i="32"/>
  <c r="R83" i="32"/>
  <c r="R84" i="32"/>
  <c r="R85" i="32"/>
  <c r="R86" i="32"/>
  <c r="R87" i="32"/>
  <c r="R88" i="32"/>
  <c r="R89" i="32"/>
  <c r="R90" i="32"/>
  <c r="R91" i="32"/>
  <c r="R92" i="32"/>
  <c r="R93" i="32"/>
  <c r="R94" i="32"/>
  <c r="R95" i="32"/>
  <c r="R96" i="32"/>
  <c r="R97" i="32"/>
  <c r="R98" i="32"/>
  <c r="R99" i="32"/>
  <c r="R100" i="32"/>
  <c r="R101" i="32"/>
  <c r="R102" i="32"/>
  <c r="R103" i="32"/>
  <c r="R104" i="32"/>
  <c r="R105" i="32"/>
  <c r="R106" i="32"/>
  <c r="R74" i="32"/>
  <c r="R65" i="32"/>
  <c r="R66" i="32"/>
  <c r="R67" i="32"/>
  <c r="R68" i="32"/>
  <c r="R69" i="32"/>
  <c r="R70" i="32"/>
  <c r="R71" i="32"/>
  <c r="R72" i="32"/>
  <c r="R73" i="32"/>
  <c r="R64" i="32"/>
  <c r="R52" i="32"/>
  <c r="R53" i="32"/>
  <c r="R54" i="32"/>
  <c r="R55" i="32"/>
  <c r="R56" i="32"/>
  <c r="R57" i="32"/>
  <c r="R58" i="32"/>
  <c r="R59" i="32"/>
  <c r="R60" i="32"/>
  <c r="R61" i="32"/>
  <c r="R62" i="32"/>
  <c r="R63" i="32"/>
  <c r="R51" i="32"/>
  <c r="R35" i="32"/>
  <c r="R36" i="32"/>
  <c r="R37" i="32"/>
  <c r="R38" i="32"/>
  <c r="R39" i="32"/>
  <c r="R40" i="32"/>
  <c r="R41" i="32"/>
  <c r="R42" i="32"/>
  <c r="R43" i="32"/>
  <c r="R44" i="32"/>
  <c r="R45" i="32"/>
  <c r="R46" i="32"/>
  <c r="R47" i="32"/>
  <c r="R48" i="32"/>
  <c r="R49" i="32"/>
  <c r="R50" i="32"/>
  <c r="R34" i="32"/>
  <c r="R25" i="32"/>
  <c r="R26" i="32"/>
  <c r="R27" i="32"/>
  <c r="R28" i="32"/>
  <c r="R29" i="32"/>
  <c r="R30" i="32"/>
  <c r="R31" i="32"/>
  <c r="R32" i="32"/>
  <c r="R33" i="32"/>
  <c r="R24" i="32"/>
  <c r="R3" i="32"/>
  <c r="R4" i="32"/>
  <c r="R5" i="32"/>
  <c r="R6" i="32"/>
  <c r="R7" i="32"/>
  <c r="R8" i="32"/>
  <c r="R9" i="32"/>
  <c r="R10" i="32"/>
  <c r="R11" i="32"/>
  <c r="R12" i="32"/>
  <c r="R13" i="32"/>
  <c r="R14" i="32"/>
  <c r="R15" i="32"/>
  <c r="R16" i="32"/>
  <c r="R17" i="32"/>
  <c r="R18" i="32"/>
  <c r="R19" i="32"/>
  <c r="R20" i="32"/>
  <c r="R21" i="32"/>
  <c r="R22" i="32"/>
  <c r="R23" i="32"/>
  <c r="R2" i="32"/>
  <c r="P106" i="32"/>
  <c r="P75" i="32"/>
  <c r="P76" i="32"/>
  <c r="P77" i="32"/>
  <c r="P78" i="32"/>
  <c r="P79" i="32"/>
  <c r="P80" i="32"/>
  <c r="P81" i="32"/>
  <c r="P82" i="32"/>
  <c r="P83" i="32"/>
  <c r="P84" i="32"/>
  <c r="P85" i="32"/>
  <c r="P86" i="32"/>
  <c r="P87" i="32"/>
  <c r="P88" i="32"/>
  <c r="P89" i="32"/>
  <c r="P90" i="32"/>
  <c r="P91" i="32"/>
  <c r="P92" i="32"/>
  <c r="P93" i="32"/>
  <c r="P94" i="32"/>
  <c r="P95" i="32"/>
  <c r="P96" i="32"/>
  <c r="P97" i="32"/>
  <c r="P98" i="32"/>
  <c r="P99" i="32"/>
  <c r="P100" i="32"/>
  <c r="P101" i="32"/>
  <c r="P102" i="32"/>
  <c r="P103" i="32"/>
  <c r="P104" i="32"/>
  <c r="P105" i="32"/>
  <c r="P74" i="32"/>
  <c r="P65" i="32"/>
  <c r="P66" i="32"/>
  <c r="P67" i="32"/>
  <c r="P68" i="32"/>
  <c r="P69" i="32"/>
  <c r="P70" i="32"/>
  <c r="P71" i="32"/>
  <c r="P72" i="32"/>
  <c r="P73" i="32"/>
  <c r="P64" i="32"/>
  <c r="P53" i="32"/>
  <c r="P54" i="32"/>
  <c r="P55" i="32"/>
  <c r="P56" i="32"/>
  <c r="P57" i="32"/>
  <c r="P58" i="32"/>
  <c r="P59" i="32"/>
  <c r="P60" i="32"/>
  <c r="P61" i="32"/>
  <c r="P62" i="32"/>
  <c r="P63" i="32"/>
  <c r="P52" i="32"/>
  <c r="P51" i="32"/>
  <c r="Q75" i="32"/>
  <c r="Q76" i="32"/>
  <c r="Q77" i="32"/>
  <c r="Q78" i="32"/>
  <c r="Q79" i="32"/>
  <c r="Q80" i="32"/>
  <c r="Q81" i="32"/>
  <c r="Q82" i="32"/>
  <c r="Q83" i="32"/>
  <c r="Q84" i="32"/>
  <c r="Q85" i="32"/>
  <c r="Q86" i="32"/>
  <c r="Q87" i="32"/>
  <c r="Q88" i="32"/>
  <c r="Q89" i="32"/>
  <c r="Q90" i="32"/>
  <c r="Q91" i="32"/>
  <c r="Q92" i="32"/>
  <c r="Q93" i="32"/>
  <c r="Q94" i="32"/>
  <c r="Q95" i="32"/>
  <c r="Q96" i="32"/>
  <c r="Q97" i="32"/>
  <c r="Q98" i="32"/>
  <c r="Q99" i="32"/>
  <c r="Q100" i="32"/>
  <c r="Q101" i="32"/>
  <c r="Q102" i="32"/>
  <c r="Q103" i="32"/>
  <c r="Q104" i="32"/>
  <c r="Q105" i="32"/>
  <c r="Q106" i="32"/>
  <c r="Q74" i="32"/>
  <c r="Q66" i="32"/>
  <c r="Q67" i="32"/>
  <c r="Q68" i="32"/>
  <c r="Q69" i="32"/>
  <c r="Q70" i="32"/>
  <c r="Q71" i="32"/>
  <c r="Q72" i="32"/>
  <c r="Q73" i="32"/>
  <c r="Q65" i="32"/>
  <c r="Q64" i="32"/>
  <c r="Q52" i="32"/>
  <c r="Q53" i="32"/>
  <c r="Q54" i="32"/>
  <c r="Q55" i="32"/>
  <c r="Q56" i="32"/>
  <c r="Q57" i="32"/>
  <c r="Q58" i="32"/>
  <c r="Q59" i="32"/>
  <c r="Q60" i="32"/>
  <c r="Q61" i="32"/>
  <c r="Q62" i="32"/>
  <c r="Q63" i="32"/>
  <c r="Q51" i="32"/>
  <c r="Q35" i="32"/>
  <c r="Q36" i="32"/>
  <c r="Q37" i="32"/>
  <c r="Q38" i="32"/>
  <c r="Q39" i="32"/>
  <c r="Q40" i="32"/>
  <c r="Q41" i="32"/>
  <c r="Q42" i="32"/>
  <c r="Q43" i="32"/>
  <c r="Q44" i="32"/>
  <c r="Q45" i="32"/>
  <c r="Q46" i="32"/>
  <c r="Q47" i="32"/>
  <c r="Q48" i="32"/>
  <c r="Q49" i="32"/>
  <c r="Q50" i="32"/>
  <c r="Q34" i="32"/>
  <c r="Q26" i="32"/>
  <c r="Q27" i="32"/>
  <c r="Q28" i="32"/>
  <c r="Q29" i="32"/>
  <c r="Q30" i="32"/>
  <c r="Q31" i="32"/>
  <c r="Q32" i="32"/>
  <c r="Q33" i="32"/>
  <c r="Q25" i="32"/>
  <c r="Q24" i="32"/>
  <c r="Q3" i="32"/>
  <c r="Q4" i="32"/>
  <c r="Q5" i="32"/>
  <c r="Q6" i="32"/>
  <c r="Q7" i="32"/>
  <c r="Q8" i="32"/>
  <c r="Q9" i="32"/>
  <c r="Q10" i="32"/>
  <c r="Q11" i="32"/>
  <c r="Q12" i="32"/>
  <c r="Q13" i="32"/>
  <c r="Q14" i="32"/>
  <c r="Q15" i="32"/>
  <c r="Q16" i="32"/>
  <c r="Q17" i="32"/>
  <c r="Q18" i="32"/>
  <c r="Q19" i="32"/>
  <c r="Q20" i="32"/>
  <c r="Q21" i="32"/>
  <c r="Q22" i="32"/>
  <c r="Q23" i="32"/>
  <c r="Q2" i="32"/>
  <c r="P36" i="32" l="1"/>
  <c r="P37" i="32"/>
  <c r="P38" i="32"/>
  <c r="P39" i="32"/>
  <c r="P40" i="32"/>
  <c r="P41" i="32"/>
  <c r="P42" i="32"/>
  <c r="P43" i="32"/>
  <c r="P44" i="32"/>
  <c r="P45" i="32"/>
  <c r="P46" i="32"/>
  <c r="P47" i="32"/>
  <c r="P48" i="32"/>
  <c r="P49" i="32"/>
  <c r="P50" i="32"/>
  <c r="P35" i="32"/>
  <c r="P34" i="32"/>
  <c r="P25" i="32"/>
  <c r="P26" i="32"/>
  <c r="P27" i="32"/>
  <c r="P28" i="32"/>
  <c r="P29" i="32"/>
  <c r="P30" i="32"/>
  <c r="P31" i="32"/>
  <c r="P32" i="32"/>
  <c r="P33" i="32"/>
  <c r="P24" i="32"/>
  <c r="P3" i="32"/>
  <c r="P4" i="32"/>
  <c r="P5" i="32"/>
  <c r="P6" i="32"/>
  <c r="P7" i="32"/>
  <c r="P8" i="32"/>
  <c r="P9" i="32"/>
  <c r="P10" i="32"/>
  <c r="P11" i="32"/>
  <c r="P12" i="32"/>
  <c r="P13" i="32"/>
  <c r="P14" i="32"/>
  <c r="P15" i="32"/>
  <c r="P16" i="32"/>
  <c r="P17" i="32"/>
  <c r="P18" i="32"/>
  <c r="P19" i="32"/>
  <c r="P20" i="32"/>
  <c r="P21" i="32"/>
  <c r="P22" i="32"/>
  <c r="P23" i="32"/>
  <c r="P2" i="32"/>
  <c r="O96" i="32"/>
  <c r="O97" i="32"/>
  <c r="O98" i="32"/>
  <c r="O99" i="32"/>
  <c r="O100" i="32"/>
  <c r="O101" i="32"/>
  <c r="O102" i="32"/>
  <c r="O103" i="32"/>
  <c r="O104" i="32"/>
  <c r="O105" i="32"/>
  <c r="O106" i="32"/>
  <c r="O75" i="32"/>
  <c r="O76" i="32"/>
  <c r="O77" i="32"/>
  <c r="O78" i="32"/>
  <c r="O79" i="32"/>
  <c r="O80" i="32"/>
  <c r="O81" i="32"/>
  <c r="O82" i="32"/>
  <c r="O83" i="32"/>
  <c r="O84" i="32"/>
  <c r="O85" i="32"/>
  <c r="O86" i="32"/>
  <c r="O87" i="32"/>
  <c r="O88" i="32"/>
  <c r="O89" i="32"/>
  <c r="O90" i="32"/>
  <c r="O91" i="32"/>
  <c r="O92" i="32"/>
  <c r="O93" i="32"/>
  <c r="O94" i="32"/>
  <c r="O95" i="32"/>
  <c r="O74" i="32"/>
  <c r="O65" i="32"/>
  <c r="O66" i="32"/>
  <c r="O67" i="32"/>
  <c r="O68" i="32"/>
  <c r="O69" i="32"/>
  <c r="O70" i="32"/>
  <c r="O71" i="32"/>
  <c r="O72" i="32"/>
  <c r="O73" i="32"/>
  <c r="O64" i="32"/>
  <c r="N52" i="32"/>
  <c r="N53" i="32"/>
  <c r="N54" i="32"/>
  <c r="N55" i="32"/>
  <c r="N56" i="32"/>
  <c r="N57" i="32"/>
  <c r="N58" i="32"/>
  <c r="N59" i="32"/>
  <c r="N60" i="32"/>
  <c r="N61" i="32"/>
  <c r="N62" i="32"/>
  <c r="N63" i="32"/>
  <c r="N51" i="32"/>
  <c r="O52" i="32"/>
  <c r="O53" i="32"/>
  <c r="O54" i="32"/>
  <c r="O55" i="32"/>
  <c r="O56" i="32"/>
  <c r="O57" i="32"/>
  <c r="O58" i="32"/>
  <c r="O59" i="32"/>
  <c r="O60" i="32"/>
  <c r="O61" i="32"/>
  <c r="O62" i="32"/>
  <c r="O63" i="32"/>
  <c r="O51" i="32"/>
  <c r="O35" i="32"/>
  <c r="O36" i="32"/>
  <c r="O37" i="32"/>
  <c r="O38" i="32"/>
  <c r="O39" i="32"/>
  <c r="O40" i="32"/>
  <c r="O41" i="32"/>
  <c r="O42" i="32"/>
  <c r="O43" i="32"/>
  <c r="O44" i="32"/>
  <c r="O45" i="32"/>
  <c r="O46" i="32"/>
  <c r="O47" i="32"/>
  <c r="O48" i="32"/>
  <c r="O49" i="32"/>
  <c r="O50" i="32"/>
  <c r="O34" i="32"/>
  <c r="O25" i="32"/>
  <c r="O26" i="32"/>
  <c r="O27" i="32"/>
  <c r="O28" i="32"/>
  <c r="O29" i="32"/>
  <c r="O30" i="32"/>
  <c r="O31" i="32"/>
  <c r="O32" i="32"/>
  <c r="O33" i="32"/>
  <c r="O24" i="32"/>
  <c r="O3" i="32"/>
  <c r="O4" i="32"/>
  <c r="O5" i="32"/>
  <c r="O6" i="32"/>
  <c r="O7" i="32"/>
  <c r="O8" i="32"/>
  <c r="O9" i="32"/>
  <c r="O10" i="32"/>
  <c r="O11" i="32"/>
  <c r="O12" i="32"/>
  <c r="O13" i="32"/>
  <c r="O14" i="32"/>
  <c r="O15" i="32"/>
  <c r="O16" i="32"/>
  <c r="O17" i="32"/>
  <c r="O18" i="32"/>
  <c r="O19" i="32"/>
  <c r="O20" i="32"/>
  <c r="O21" i="32"/>
  <c r="O22" i="32"/>
  <c r="O23" i="32"/>
  <c r="O2" i="32"/>
  <c r="T75" i="32"/>
  <c r="T76" i="32"/>
  <c r="T77" i="32"/>
  <c r="T78" i="32"/>
  <c r="T79" i="32"/>
  <c r="T80" i="32"/>
  <c r="T81" i="32"/>
  <c r="T82" i="32"/>
  <c r="T83" i="32"/>
  <c r="T84" i="32"/>
  <c r="T85" i="32"/>
  <c r="T86" i="32"/>
  <c r="T87" i="32"/>
  <c r="T88" i="32"/>
  <c r="T89" i="32"/>
  <c r="T90" i="32"/>
  <c r="T91" i="32"/>
  <c r="T92" i="32"/>
  <c r="T93" i="32"/>
  <c r="T94" i="32"/>
  <c r="T95" i="32"/>
  <c r="T96" i="32"/>
  <c r="T97" i="32"/>
  <c r="T98" i="32"/>
  <c r="T99" i="32"/>
  <c r="T100" i="32"/>
  <c r="T101" i="32"/>
  <c r="T102" i="32"/>
  <c r="T103" i="32"/>
  <c r="T104" i="32"/>
  <c r="T105" i="32"/>
  <c r="T106" i="32"/>
  <c r="T74" i="32"/>
  <c r="N104" i="32"/>
  <c r="N105" i="32"/>
  <c r="N106" i="32"/>
  <c r="N102" i="32"/>
  <c r="N103" i="32"/>
  <c r="N99" i="32"/>
  <c r="N100" i="32"/>
  <c r="N101" i="32"/>
  <c r="N96" i="32"/>
  <c r="N97" i="32"/>
  <c r="N98" i="32"/>
  <c r="N89" i="32"/>
  <c r="N90" i="32"/>
  <c r="N91" i="32"/>
  <c r="N92" i="32"/>
  <c r="N93" i="32"/>
  <c r="N94" i="32"/>
  <c r="N95" i="32"/>
  <c r="N75" i="32"/>
  <c r="N76" i="32"/>
  <c r="N77" i="32"/>
  <c r="N78" i="32"/>
  <c r="N79" i="32"/>
  <c r="N80" i="32"/>
  <c r="N81" i="32"/>
  <c r="N82" i="32"/>
  <c r="N83" i="32"/>
  <c r="N84" i="32"/>
  <c r="N85" i="32"/>
  <c r="N86" i="32"/>
  <c r="N87" i="32"/>
  <c r="N88" i="32"/>
  <c r="N74" i="32"/>
  <c r="T72" i="32"/>
  <c r="T73" i="32"/>
  <c r="N73" i="32"/>
  <c r="N72" i="32"/>
  <c r="N66" i="32"/>
  <c r="N67" i="32"/>
  <c r="N68" i="32"/>
  <c r="N69" i="32"/>
  <c r="N70" i="32"/>
  <c r="N71" i="32"/>
  <c r="N64" i="32"/>
  <c r="N65" i="32"/>
  <c r="T65" i="32"/>
  <c r="T66" i="32"/>
  <c r="T67" i="32"/>
  <c r="T68" i="32"/>
  <c r="T69" i="32"/>
  <c r="T70" i="32"/>
  <c r="T71" i="32"/>
  <c r="T64" i="32"/>
  <c r="T52" i="32"/>
  <c r="T53" i="32"/>
  <c r="T54" i="32"/>
  <c r="T55" i="32"/>
  <c r="T56" i="32"/>
  <c r="T57" i="32"/>
  <c r="T58" i="32"/>
  <c r="T59" i="32"/>
  <c r="T60" i="32"/>
  <c r="T61" i="32"/>
  <c r="T62" i="32"/>
  <c r="T63" i="32"/>
  <c r="T51" i="32"/>
  <c r="T35" i="32"/>
  <c r="T36" i="32"/>
  <c r="T37" i="32"/>
  <c r="T38" i="32"/>
  <c r="T39" i="32"/>
  <c r="T40" i="32"/>
  <c r="T41" i="32"/>
  <c r="T42" i="32"/>
  <c r="T43" i="32"/>
  <c r="T44" i="32"/>
  <c r="T45" i="32"/>
  <c r="T46" i="32"/>
  <c r="T47" i="32"/>
  <c r="T48" i="32"/>
  <c r="T49" i="32"/>
  <c r="T50" i="32"/>
  <c r="T34" i="32"/>
  <c r="N50" i="32"/>
  <c r="N48" i="32"/>
  <c r="N49" i="32"/>
  <c r="N44" i="32"/>
  <c r="N45" i="32"/>
  <c r="N46" i="32"/>
  <c r="N47" i="32"/>
  <c r="N35" i="32"/>
  <c r="N36" i="32"/>
  <c r="N37" i="32"/>
  <c r="N38" i="32"/>
  <c r="N39" i="32"/>
  <c r="N40" i="32"/>
  <c r="N41" i="32"/>
  <c r="N42" i="32"/>
  <c r="N43" i="32"/>
  <c r="N34" i="32"/>
  <c r="T25" i="32"/>
  <c r="T26" i="32"/>
  <c r="T27" i="32"/>
  <c r="T28" i="32"/>
  <c r="T29" i="32"/>
  <c r="T30" i="32"/>
  <c r="T31" i="32"/>
  <c r="T32" i="32"/>
  <c r="T33" i="32"/>
  <c r="T24" i="32"/>
  <c r="N31" i="32"/>
  <c r="N32" i="32"/>
  <c r="N33" i="32"/>
  <c r="N25" i="32"/>
  <c r="N26" i="32"/>
  <c r="N27" i="32"/>
  <c r="N28" i="32"/>
  <c r="N29" i="32"/>
  <c r="N30" i="32"/>
  <c r="N24" i="32"/>
  <c r="T3" i="32"/>
  <c r="T4" i="32"/>
  <c r="T5" i="32"/>
  <c r="T6" i="32"/>
  <c r="T7" i="32"/>
  <c r="T8" i="32"/>
  <c r="T9" i="32"/>
  <c r="T10" i="32"/>
  <c r="T11" i="32"/>
  <c r="T12" i="32"/>
  <c r="T13" i="32"/>
  <c r="T14" i="32"/>
  <c r="T15" i="32"/>
  <c r="T16" i="32"/>
  <c r="T17" i="32"/>
  <c r="T18" i="32"/>
  <c r="T19" i="32"/>
  <c r="T20" i="32"/>
  <c r="T21" i="32"/>
  <c r="T22" i="32"/>
  <c r="T23" i="32"/>
  <c r="T2" i="32"/>
  <c r="N17" i="32"/>
  <c r="N18" i="32"/>
  <c r="N19" i="32"/>
  <c r="N20" i="32"/>
  <c r="N21" i="32"/>
  <c r="N22" i="32"/>
  <c r="N23" i="32"/>
  <c r="N15" i="32"/>
  <c r="N16" i="32"/>
  <c r="N12" i="32"/>
  <c r="N13" i="32"/>
  <c r="N14" i="32"/>
  <c r="N3" i="32"/>
  <c r="N4" i="32"/>
  <c r="N5" i="32"/>
  <c r="N6" i="32"/>
  <c r="N7" i="32"/>
  <c r="N8" i="32"/>
  <c r="N9" i="32"/>
  <c r="N10" i="32"/>
  <c r="N11" i="32"/>
  <c r="N2" i="32"/>
  <c r="P2" i="31" l="1"/>
  <c r="O2" i="31"/>
  <c r="S2" i="32" l="1"/>
  <c r="H40" i="13"/>
  <c r="S3" i="32" s="1"/>
  <c r="H41" i="13"/>
  <c r="S4" i="32" s="1"/>
  <c r="H42" i="13"/>
  <c r="S5" i="32" s="1"/>
  <c r="H43" i="13"/>
  <c r="S6" i="32" s="1"/>
  <c r="C23" i="24" l="1"/>
  <c r="H23" i="24"/>
  <c r="C37" i="24"/>
  <c r="H37" i="24"/>
  <c r="C48" i="24"/>
  <c r="H48" i="24"/>
  <c r="C74" i="24"/>
  <c r="C63" i="24"/>
  <c r="H63" i="24"/>
  <c r="H74" i="24"/>
  <c r="H40" i="23" l="1"/>
  <c r="C51" i="23"/>
  <c r="H7" i="16" l="1"/>
  <c r="S75" i="32" s="1"/>
  <c r="H8" i="16"/>
  <c r="S76" i="32" s="1"/>
  <c r="H9" i="16"/>
  <c r="S77" i="32" s="1"/>
  <c r="H10" i="16"/>
  <c r="S78" i="32" s="1"/>
  <c r="H11" i="16"/>
  <c r="S79" i="32" s="1"/>
  <c r="H12" i="16"/>
  <c r="S80" i="32" s="1"/>
  <c r="H13" i="16"/>
  <c r="S81" i="32" s="1"/>
  <c r="H14" i="16"/>
  <c r="S82" i="32" s="1"/>
  <c r="H15" i="16"/>
  <c r="S83" i="32" s="1"/>
  <c r="H16" i="16"/>
  <c r="S84" i="32" s="1"/>
  <c r="H17" i="16"/>
  <c r="S85" i="32" s="1"/>
  <c r="H18" i="16"/>
  <c r="S86" i="32" s="1"/>
  <c r="H19" i="16"/>
  <c r="S87" i="32" s="1"/>
  <c r="H20" i="16"/>
  <c r="S88" i="32" s="1"/>
  <c r="H21" i="16"/>
  <c r="S89" i="32" s="1"/>
  <c r="H22" i="16"/>
  <c r="S90" i="32" s="1"/>
  <c r="H23" i="16"/>
  <c r="S91" i="32" s="1"/>
  <c r="H24" i="16"/>
  <c r="S92" i="32" s="1"/>
  <c r="H25" i="16"/>
  <c r="S93" i="32" s="1"/>
  <c r="H26" i="16"/>
  <c r="S94" i="32" s="1"/>
  <c r="H27" i="16"/>
  <c r="S95" i="32" s="1"/>
  <c r="H28" i="16"/>
  <c r="S96" i="32" s="1"/>
  <c r="H29" i="16"/>
  <c r="S97" i="32" s="1"/>
  <c r="H30" i="16"/>
  <c r="S98" i="32" s="1"/>
  <c r="H31" i="16"/>
  <c r="S99" i="32" s="1"/>
  <c r="H32" i="16"/>
  <c r="S100" i="32" s="1"/>
  <c r="H33" i="16"/>
  <c r="S101" i="32" s="1"/>
  <c r="H34" i="16"/>
  <c r="S102" i="32" s="1"/>
  <c r="H35" i="16"/>
  <c r="S103" i="32" s="1"/>
  <c r="H36" i="16"/>
  <c r="S104" i="32" s="1"/>
  <c r="H37" i="16"/>
  <c r="S105" i="32" s="1"/>
  <c r="H38" i="16"/>
  <c r="S106" i="32" s="1"/>
  <c r="H6" i="16"/>
  <c r="S74" i="32" s="1"/>
  <c r="S35" i="32"/>
  <c r="S36" i="32"/>
  <c r="S37" i="32"/>
  <c r="S38" i="32"/>
  <c r="S39" i="32"/>
  <c r="S40" i="32"/>
  <c r="S41" i="32"/>
  <c r="S42" i="32"/>
  <c r="S43" i="32"/>
  <c r="S44" i="32"/>
  <c r="S45" i="32"/>
  <c r="S46" i="32"/>
  <c r="S47" i="32"/>
  <c r="S48" i="32"/>
  <c r="S49" i="32"/>
  <c r="S50" i="32"/>
  <c r="H44" i="13"/>
  <c r="S7" i="32" s="1"/>
  <c r="H45" i="13"/>
  <c r="S8" i="32" s="1"/>
  <c r="H46" i="13"/>
  <c r="S9" i="32" s="1"/>
  <c r="H47" i="13"/>
  <c r="S10" i="32" s="1"/>
  <c r="H48" i="13"/>
  <c r="S11" i="32" s="1"/>
  <c r="H49" i="13"/>
  <c r="S12" i="32" s="1"/>
  <c r="H50" i="13"/>
  <c r="S13" i="32" s="1"/>
  <c r="H51" i="13"/>
  <c r="S14" i="32" s="1"/>
  <c r="H52" i="13"/>
  <c r="S15" i="32" s="1"/>
  <c r="H53" i="13"/>
  <c r="S16" i="32" s="1"/>
  <c r="H54" i="13"/>
  <c r="S17" i="32" s="1"/>
  <c r="H55" i="13"/>
  <c r="S18" i="32" s="1"/>
  <c r="H56" i="13"/>
  <c r="S19" i="32" s="1"/>
  <c r="H57" i="13"/>
  <c r="S20" i="32" s="1"/>
  <c r="H58" i="13"/>
  <c r="S21" i="32" s="1"/>
  <c r="H59" i="13"/>
  <c r="S22" i="32" s="1"/>
  <c r="H60" i="13"/>
  <c r="S23" i="32" s="1"/>
  <c r="I67" i="24" l="1"/>
  <c r="I68" i="24"/>
  <c r="I69" i="24"/>
  <c r="I70" i="24"/>
  <c r="I71" i="24"/>
  <c r="I72" i="24"/>
  <c r="I73" i="24"/>
  <c r="I66" i="24"/>
  <c r="I56" i="24"/>
  <c r="I57" i="24"/>
  <c r="I58" i="24"/>
  <c r="I59" i="24"/>
  <c r="I60" i="24"/>
  <c r="I61" i="24"/>
  <c r="I62" i="24"/>
  <c r="I55" i="24"/>
  <c r="I41" i="24"/>
  <c r="I42" i="24"/>
  <c r="I43" i="24"/>
  <c r="I44" i="24"/>
  <c r="I45" i="24"/>
  <c r="I46" i="24"/>
  <c r="I47" i="24"/>
  <c r="I40" i="24"/>
  <c r="I30" i="24"/>
  <c r="I31" i="24"/>
  <c r="I32" i="24"/>
  <c r="I33" i="24"/>
  <c r="I34" i="24"/>
  <c r="I35" i="24"/>
  <c r="I36" i="24"/>
  <c r="I29" i="24"/>
  <c r="I44" i="23"/>
  <c r="I45" i="23"/>
  <c r="I46" i="23"/>
  <c r="I47" i="23"/>
  <c r="I48" i="23"/>
  <c r="I49" i="23"/>
  <c r="I50" i="23"/>
  <c r="I43" i="23"/>
  <c r="I33" i="23"/>
  <c r="I34" i="23"/>
  <c r="I35" i="23"/>
  <c r="I36" i="23"/>
  <c r="I37" i="23"/>
  <c r="I38" i="23"/>
  <c r="I39" i="23"/>
  <c r="I32" i="23"/>
  <c r="D40" i="23"/>
  <c r="I63" i="24" l="1"/>
  <c r="I40" i="23"/>
  <c r="I37" i="24"/>
  <c r="G131" i="13"/>
  <c r="G7" i="26" l="1"/>
  <c r="H39" i="16" l="1"/>
  <c r="H62" i="13" s="1"/>
  <c r="G39" i="16"/>
  <c r="G85" i="13" l="1"/>
  <c r="G9" i="26" l="1"/>
  <c r="G8" i="26"/>
  <c r="G10" i="26" l="1"/>
  <c r="I74" i="24"/>
  <c r="D73" i="24"/>
  <c r="D72" i="24"/>
  <c r="D71" i="24"/>
  <c r="D70" i="24"/>
  <c r="D69" i="24"/>
  <c r="D68" i="24"/>
  <c r="D67" i="24"/>
  <c r="D66" i="24"/>
  <c r="D62" i="24"/>
  <c r="D61" i="24"/>
  <c r="D60" i="24"/>
  <c r="D59" i="24"/>
  <c r="D58" i="24"/>
  <c r="D57" i="24"/>
  <c r="D56" i="24"/>
  <c r="D55" i="24"/>
  <c r="I48" i="24"/>
  <c r="D47" i="24"/>
  <c r="D46" i="24"/>
  <c r="D45" i="24"/>
  <c r="D44" i="24"/>
  <c r="D43" i="24"/>
  <c r="D42" i="24"/>
  <c r="D41" i="24"/>
  <c r="D40" i="24"/>
  <c r="D36" i="24"/>
  <c r="D35" i="24"/>
  <c r="D34" i="24"/>
  <c r="D33" i="24"/>
  <c r="D32" i="24"/>
  <c r="D31" i="24"/>
  <c r="D30" i="24"/>
  <c r="D29" i="24"/>
  <c r="I22" i="24"/>
  <c r="D22" i="24"/>
  <c r="I21" i="24"/>
  <c r="D21" i="24"/>
  <c r="I20" i="24"/>
  <c r="D20" i="24"/>
  <c r="I19" i="24"/>
  <c r="D19" i="24"/>
  <c r="I18" i="24"/>
  <c r="D18" i="24"/>
  <c r="I17" i="24"/>
  <c r="D17" i="24"/>
  <c r="I16" i="24"/>
  <c r="D16" i="24"/>
  <c r="I15" i="24"/>
  <c r="D15" i="24"/>
  <c r="H23" i="23"/>
  <c r="I22" i="23"/>
  <c r="I21" i="23"/>
  <c r="I20" i="23"/>
  <c r="I19" i="23"/>
  <c r="I18" i="23"/>
  <c r="I17" i="23"/>
  <c r="I16" i="23"/>
  <c r="I15" i="23"/>
  <c r="C23" i="23"/>
  <c r="D22" i="23"/>
  <c r="D21" i="23"/>
  <c r="D20" i="23"/>
  <c r="D19" i="23"/>
  <c r="D18" i="23"/>
  <c r="D17" i="23"/>
  <c r="D16" i="23"/>
  <c r="D15" i="23"/>
  <c r="I51" i="23"/>
  <c r="H51" i="23"/>
  <c r="D50" i="23"/>
  <c r="D49" i="23"/>
  <c r="D48" i="23"/>
  <c r="D47" i="23"/>
  <c r="D46" i="23"/>
  <c r="D45" i="23"/>
  <c r="D44" i="23"/>
  <c r="D43" i="23"/>
  <c r="C40" i="23"/>
  <c r="D39" i="23"/>
  <c r="D38" i="23"/>
  <c r="D37" i="23"/>
  <c r="D36" i="23"/>
  <c r="D35" i="23"/>
  <c r="D34" i="23"/>
  <c r="D33" i="23"/>
  <c r="D32" i="23"/>
  <c r="C70" i="13" l="1"/>
  <c r="H70" i="13"/>
  <c r="I23" i="24"/>
  <c r="D23" i="24"/>
  <c r="D63" i="24"/>
  <c r="D48" i="24"/>
  <c r="D74" i="24"/>
  <c r="D37" i="24"/>
  <c r="I23" i="23"/>
  <c r="D23" i="23"/>
  <c r="D51" i="23"/>
  <c r="G146" i="13" l="1"/>
  <c r="G130" i="13" l="1"/>
  <c r="G132" i="13" s="1"/>
  <c r="G61" i="13" l="1"/>
  <c r="G110" i="13"/>
  <c r="H61" i="13" l="1"/>
  <c r="H63" i="13" s="1"/>
  <c r="C18" i="13" l="1"/>
  <c r="E17" i="13"/>
  <c r="E16" i="13"/>
  <c r="E15" i="13"/>
  <c r="E14" i="13"/>
  <c r="E13" i="13"/>
  <c r="E12" i="13"/>
  <c r="E11" i="13"/>
  <c r="E10" i="13"/>
  <c r="E9" i="13"/>
  <c r="E8" i="13"/>
  <c r="E7" i="13"/>
  <c r="E6" i="13"/>
  <c r="K2" i="31" l="1"/>
  <c r="L2" i="31" s="1"/>
  <c r="AA2" i="33"/>
  <c r="AC2" i="33" s="1"/>
  <c r="C66" i="13"/>
  <c r="H66" i="13"/>
  <c r="E20" i="13"/>
  <c r="E25" i="13" s="1"/>
  <c r="B25" i="13" l="1"/>
  <c r="B27" i="13"/>
  <c r="E24" i="13"/>
  <c r="E28" i="13" s="1"/>
  <c r="B24" i="13"/>
  <c r="H69" i="13" l="1"/>
  <c r="G87" i="13"/>
  <c r="H67" i="13" s="1"/>
  <c r="B28" i="13"/>
  <c r="G86" i="13" s="1"/>
  <c r="C67" i="13" s="1"/>
  <c r="B26" i="13"/>
  <c r="C69" i="13" l="1"/>
  <c r="S34" i="32" l="1"/>
  <c r="H110" i="13"/>
  <c r="C68" i="13" s="1"/>
  <c r="C71" i="13" s="1"/>
  <c r="N2" i="31" s="1"/>
  <c r="AE2" i="33" s="1"/>
  <c r="H68" i="13" l="1"/>
  <c r="H71" i="13" s="1"/>
  <c r="M2" i="31" s="1"/>
  <c r="AD2" i="33" s="1"/>
</calcChain>
</file>

<file path=xl/sharedStrings.xml><?xml version="1.0" encoding="utf-8"?>
<sst xmlns="http://schemas.openxmlformats.org/spreadsheetml/2006/main" count="518" uniqueCount="267">
  <si>
    <t>Altersgruppe</t>
  </si>
  <si>
    <t>0-3 Jahre</t>
  </si>
  <si>
    <t xml:space="preserve">3- 6 Jahre </t>
  </si>
  <si>
    <t>Schulalter</t>
  </si>
  <si>
    <t>Name:</t>
  </si>
  <si>
    <t>Straße/Hausnr.:</t>
  </si>
  <si>
    <t>PLZ/Ort:</t>
  </si>
  <si>
    <t>E-Mail:</t>
  </si>
  <si>
    <t>Telefon:</t>
  </si>
  <si>
    <t>Täglich (Montag bis Freitag)</t>
  </si>
  <si>
    <t>von</t>
  </si>
  <si>
    <t>bis</t>
  </si>
  <si>
    <t xml:space="preserve">Geburtsjahr </t>
  </si>
  <si>
    <t>wöchentliche Arbeitszeit</t>
  </si>
  <si>
    <t>Name, Vorname</t>
  </si>
  <si>
    <t>Mindestpersonalbedarf nach § 25c Abs. 1 und 2 HKJGB:</t>
  </si>
  <si>
    <t>Betreuungs-mittelwert*</t>
  </si>
  <si>
    <t xml:space="preserve">*  Betreuungsmittelwerte der vertragl. oder satzungsgemäß vereinbarten wöchentl. Betreuungszeit der Kinder (bis zu 25 Std. = 22,5 Std.; mehr als 25 bis zu 35 Std.= 30 Std.; mehr als 35  bis unter 45 Std. = 42,5 Std.; 45 Std. und mehr = 50 Std.) </t>
  </si>
  <si>
    <t>Faktor</t>
  </si>
  <si>
    <t>Kinder 0-2 Jahre</t>
  </si>
  <si>
    <t xml:space="preserve">Kinder 2-3 Jahre </t>
  </si>
  <si>
    <t>Kinder 3-6 Jahre</t>
  </si>
  <si>
    <t>Kinder im Schulalter</t>
  </si>
  <si>
    <t>Gruppe 1</t>
  </si>
  <si>
    <t>Gruppe 2</t>
  </si>
  <si>
    <t>Gruppe 3</t>
  </si>
  <si>
    <t>Gruppe 4</t>
  </si>
  <si>
    <t>Gruppe 5</t>
  </si>
  <si>
    <t>Ort, Datum</t>
  </si>
  <si>
    <t xml:space="preserve">Sonstige Regelungen:                                                                </t>
  </si>
  <si>
    <t>Fax:</t>
  </si>
  <si>
    <t>Einstellungs-datum</t>
  </si>
  <si>
    <t xml:space="preserve">1.  Angaben zur Berechnung des Mindestpersonalbedarfs der Tageseinrichtung </t>
  </si>
  <si>
    <t>2.  Angaben zum Personal der Tageseinrichtung</t>
  </si>
  <si>
    <t xml:space="preserve"> Erläuterung:</t>
  </si>
  <si>
    <t>Angaben zum Träger:</t>
  </si>
  <si>
    <t>Angaben zur Tageseinrichtung:</t>
  </si>
  <si>
    <t xml:space="preserve">Rechtsverbindliche Unterschrift des Trägers </t>
  </si>
  <si>
    <t>Stempel</t>
  </si>
  <si>
    <t>Ausbildung**</t>
  </si>
  <si>
    <t>Funktion***</t>
  </si>
  <si>
    <t>Schlüssel</t>
  </si>
  <si>
    <t>Einrichtungsleitung</t>
  </si>
  <si>
    <t>Hauswirtschaftskräfte</t>
  </si>
  <si>
    <t>Ohne pädagogische Ausbildung</t>
  </si>
  <si>
    <t>Bei Bedarf bitte ein weiteres Blatt als Anlage beifügen.</t>
  </si>
  <si>
    <t>Summen Personal:</t>
  </si>
  <si>
    <t xml:space="preserve">Summen: </t>
  </si>
  <si>
    <t>Die im folgenden erhobenen personenbezogenen Daten sind verpflichtende Angaben nach § 47 SGB VIII in Verbindung mit den §§ 15 und 18  HKJGB. Sie werden ausschließlich zum Zweck der Aufgabenerfüllung zum Schutz von Kindern in Tageseinrichtungen verwendet und ggf. in einem automatisierten Verfahren gespeichert. Die betroffenen Personen sind hiervon in geeigneter Weise in Kenntnis zu setzen.</t>
  </si>
  <si>
    <t>Die Erläuterungen zu "Führungszeugnis vom*", "Ausbildung**" und "Funktion***" finden Sie auf der Seite 4.</t>
  </si>
  <si>
    <t>Führungs-zeugnis liegt vor (vom)*</t>
  </si>
  <si>
    <t>Summe vertragl. aufgenommene Kinder</t>
  </si>
  <si>
    <t>Einrichtungsdaten - Berechnung Personalbedarf und Gruppengröße gem. §§ 25, 25 a-d HKJGB</t>
  </si>
  <si>
    <t>Datum oder Stichtag:</t>
  </si>
  <si>
    <t>Betreuungs-mittelwert</t>
  </si>
  <si>
    <t>* Lt. Vereinbarung zur Integration (4.6) ist bei der Berechnung des Mindestpersonalbedarfs von einer vollbelegten Gruppe auszugehen.</t>
  </si>
  <si>
    <t>Mindestpersonalbedarf nach §25c Abs. 1 und 2 HKJGB und der Vereinbarung Integration 4.6*</t>
  </si>
  <si>
    <t>Anzahl red. Plätze **</t>
  </si>
  <si>
    <t>Fachkraftfaktor/Altersgruppe</t>
  </si>
  <si>
    <t>Personalbedarf für bewilligte Integrationsmaßnahmen</t>
  </si>
  <si>
    <t>─  Die Gruppengröße in den Krippengruppen bei der Aufnahme von einem Kind mit Behinderung beträgt 11, bei der Aufnahme von zwei Kindern 10 Kinder insgesamt.</t>
  </si>
  <si>
    <t>Kinder 0-2 Jahre mit Integrationsmaßnahme</t>
  </si>
  <si>
    <t>Kinder 2-3 Jahre mit Integrationsmaßnahme</t>
  </si>
  <si>
    <t>Kinder im Schulalter mit Integrationsmaßnahme</t>
  </si>
  <si>
    <t>Gruppe 6</t>
  </si>
  <si>
    <t>Gruppe 7</t>
  </si>
  <si>
    <t>Gruppe 8</t>
  </si>
  <si>
    <t>Gruppe 9</t>
  </si>
  <si>
    <t>Gruppe 10</t>
  </si>
  <si>
    <t>Angaben zur Tageseinrichtung und zum Träger</t>
  </si>
  <si>
    <t>Angaben zu Öffnungszeiten der Tageseinrichtung insgesamt</t>
  </si>
  <si>
    <t>Ansprechpartner/in bei Rückfragen</t>
  </si>
  <si>
    <t>Hinweis: Bitte die grau getönten Felder auszufüllen.</t>
  </si>
  <si>
    <t>─  Die Gruppengröße darf bei der Aufnahme von Kindern mit Behinderung im Kindergarten und Hort 20 nicht überschreiten.</t>
  </si>
  <si>
    <t>2.1  Angaben zum pädagogischen Personal (§ 25c i.V. mit § 25b HKJGB):</t>
  </si>
  <si>
    <t>2.4  Angaben zum weiteren pädagogischen Personal für BeFö</t>
  </si>
  <si>
    <t>Rahmenkapazität laut BE:</t>
  </si>
  <si>
    <t>* betr. gleichzeitig anwesende Kinder in der Gruppe. Wenn gleichaltrige Kinder bzw. Kindergarten- und Schulkinder sich einen Platz teilen (Platzsharing), sind diese als ein Kind einzutragen. Wenn sich Kinder unterschiedlicher Altersstufen einen Platz teilen, ist der Gruppenfaktor des jeweils jüngsten Kindes zu berücksichtigen.</t>
  </si>
  <si>
    <t>Anwesende Kinder*</t>
  </si>
  <si>
    <t>** Kontrollsumme darf den Wert 25 nicht übersteigen</t>
  </si>
  <si>
    <t xml:space="preserve">Kontroll-summe** </t>
  </si>
  <si>
    <t>Kontroll-summe**</t>
  </si>
  <si>
    <t>Maximale Gruppengröße 25 Kinder; dabei zählen:</t>
  </si>
  <si>
    <t>~ Kinder bis zum vollendeten 2. Lebensjahr mit dem Faktor 2,5; Kinder mit Integrationsmaßnahme mit Faktor 5</t>
  </si>
  <si>
    <t>~ Kinder vom vollendeten 2. bis zum vollendeten 3. Lebensjahr mit Faktor 1,5; Kinder mit Integrationsmaßnahme mit Faktor 3</t>
  </si>
  <si>
    <t>~ Kinder vom vollendeten 3. Lebensj. bis Schuleintritt bzw. im Schulalter mit Faktor 1; Kinder mit Integrationsmaßnahme mit Faktor 3</t>
  </si>
  <si>
    <r>
      <rPr>
        <b/>
        <u/>
        <sz val="11"/>
        <color theme="1"/>
        <rFont val="Arial"/>
        <family val="2"/>
        <scheme val="minor"/>
      </rPr>
      <t>Achtung:</t>
    </r>
    <r>
      <rPr>
        <b/>
        <sz val="11"/>
        <color theme="1"/>
        <rFont val="Arial"/>
        <family val="2"/>
        <scheme val="minor"/>
      </rPr>
      <t xml:space="preserve"> In Krippengruppen nicht mehr als 12 Kinder!</t>
    </r>
  </si>
  <si>
    <r>
      <t>3.  Arbeitshilfe zur Berechnung der Gruppengröße und -zusammensetzung nach § 25d Abs. 1 HKJGB</t>
    </r>
    <r>
      <rPr>
        <b/>
        <sz val="12"/>
        <color theme="1"/>
        <rFont val="Arial"/>
        <family val="2"/>
        <scheme val="minor"/>
      </rPr>
      <t xml:space="preserve"> (1 - 6 Gruppen)</t>
    </r>
  </si>
  <si>
    <t>davon anrechenbare Fachkraftstunden</t>
  </si>
  <si>
    <t>Angabe zum Fachkraftstatus</t>
  </si>
  <si>
    <r>
      <rPr>
        <b/>
        <sz val="11"/>
        <color rgb="FFFF0000"/>
        <rFont val="Arial"/>
        <family val="2"/>
        <scheme val="minor"/>
      </rPr>
      <t>Funktion</t>
    </r>
    <r>
      <rPr>
        <b/>
        <sz val="11"/>
        <color theme="1"/>
        <rFont val="Arial"/>
        <family val="2"/>
        <scheme val="minor"/>
      </rPr>
      <t xml:space="preserve"> (Nur Schlüssel 1-4 zählen ausnahmslos als Fachkraft</t>
    </r>
  </si>
  <si>
    <t xml:space="preserve">staatlich anerkannte Erzieher_innen </t>
  </si>
  <si>
    <t>staatlich anerkannte Heilpädagog_innen</t>
  </si>
  <si>
    <t>Fachkraft als Gruppenleitung</t>
  </si>
  <si>
    <t xml:space="preserve">Sozialpädagog_innen grad. </t>
  </si>
  <si>
    <t>Fachkraft in der Gruppe</t>
  </si>
  <si>
    <t>Sozialarbeiter_innen grad.</t>
  </si>
  <si>
    <t>Fachkraftstunden Integrationsmaßnahmen gem. Punkt 5, Vereinbarung zur Integration</t>
  </si>
  <si>
    <t>Diplompädagog_innnen (BA)</t>
  </si>
  <si>
    <t>Diplom-Sozialpädagog_innen (FH)</t>
  </si>
  <si>
    <t>Diplom-Sozialarbeiter_innen (FH)</t>
  </si>
  <si>
    <t>BeFö</t>
  </si>
  <si>
    <t>Diplom-Heilpädagog_innen (FH)</t>
  </si>
  <si>
    <t>sonstige Zusatzkräfte (z. B. Vorpraktikant_innen, Aushilfen etc.)</t>
  </si>
  <si>
    <t>Diplom-Pädagog_innen</t>
  </si>
  <si>
    <t>Hauswirtschaft</t>
  </si>
  <si>
    <t>Personen mit der Befähigung zur Ausübung des Lehramtes an Grundschulen</t>
  </si>
  <si>
    <t>Personen mit der Befähigung zur Ausübung des Lehramtes an Förderschulen</t>
  </si>
  <si>
    <t>staatlich anerkannte Kindheitspädagog_innen</t>
  </si>
  <si>
    <t>staatlich anerkannte Heilerziehungspfleger_innen</t>
  </si>
  <si>
    <t xml:space="preserve">Mit der Mitarbeit in einer Kindergruppe können über die in Abs. 1 genannten Fachkräfte hinaus folgende Fachkräfte betraut werden: </t>
  </si>
  <si>
    <t>Personen mit fachfremder Ausbildung im In- oder Ausland und einschlägiger Berufserfahrung bei gleichzeitiger Auflage, eine sozialpädagogische Ausbildung aufzunehmen</t>
  </si>
  <si>
    <t>werden mit 50% ihrer Wochenarbeitszeit als Fachkraft anerkannt</t>
  </si>
  <si>
    <t>staatlich anerkannte Kinderpfleger_innen</t>
  </si>
  <si>
    <t>staatlich geprüfte Sozialassistent_innen</t>
  </si>
  <si>
    <t xml:space="preserve">Personen mit fachfremder Ausbildung im In- oder Ausland unter Einhaltung best. Voraussetzungen* </t>
  </si>
  <si>
    <t xml:space="preserve">Als Fachkräfte gelten auch Personen, die am 12.07.2001 in einer Tageseinrichtung als Fachkräfte eingesetzt waren, ohne die Voraussetzungen des Abs. 1 zu erfüllen. </t>
  </si>
  <si>
    <t>Antrag auf Anerkennung als Fachkraft erforderlich</t>
  </si>
  <si>
    <r>
      <t xml:space="preserve">Anlage zu    </t>
    </r>
    <r>
      <rPr>
        <b/>
        <i/>
        <u/>
        <sz val="12"/>
        <color theme="1"/>
        <rFont val="Arial"/>
        <family val="2"/>
        <scheme val="minor"/>
      </rPr>
      <t xml:space="preserve">2.1  Angaben zum pädagogischen Personal   </t>
    </r>
    <r>
      <rPr>
        <b/>
        <u/>
        <sz val="12"/>
        <color theme="1"/>
        <rFont val="Arial"/>
        <family val="2"/>
        <scheme val="minor"/>
      </rPr>
      <t xml:space="preserve"> - Ergänzung der Liste "Personal"  </t>
    </r>
  </si>
  <si>
    <t>davon anrechenbare Fachkraftstd.</t>
  </si>
  <si>
    <t xml:space="preserve">4. Bewilligte INTEGRATIONSMAßNAHMEN - Angaben zur Berechnung des Mindestpersonalbedarfs </t>
  </si>
  <si>
    <r>
      <t xml:space="preserve">Anzahl </t>
    </r>
    <r>
      <rPr>
        <b/>
        <u/>
        <sz val="11"/>
        <color theme="1"/>
        <rFont val="Arial"/>
        <family val="2"/>
        <scheme val="minor"/>
      </rPr>
      <t>bewilligter</t>
    </r>
    <r>
      <rPr>
        <b/>
        <sz val="11"/>
        <color theme="1"/>
        <rFont val="Arial"/>
        <family val="2"/>
        <scheme val="minor"/>
      </rPr>
      <t xml:space="preserve"> Integrations-maßnahmen</t>
    </r>
  </si>
  <si>
    <r>
      <t xml:space="preserve">zusätzl. </t>
    </r>
    <r>
      <rPr>
        <b/>
        <u/>
        <sz val="11"/>
        <color theme="1"/>
        <rFont val="Arial"/>
        <family val="2"/>
        <scheme val="minor"/>
      </rPr>
      <t>bewilligte</t>
    </r>
    <r>
      <rPr>
        <b/>
        <sz val="11"/>
        <color theme="1"/>
        <rFont val="Arial"/>
        <family val="2"/>
        <scheme val="minor"/>
      </rPr>
      <t xml:space="preserve"> Fach-kraft-Std/Woche für alle Integrationsmaßnahmen</t>
    </r>
  </si>
  <si>
    <t>erforderliche Fachkraft-Std./Woche</t>
  </si>
  <si>
    <r>
      <rPr>
        <u/>
        <sz val="11"/>
        <color theme="1"/>
        <rFont val="Arial"/>
        <family val="2"/>
        <scheme val="minor"/>
      </rPr>
      <t>Hinweis</t>
    </r>
    <r>
      <rPr>
        <sz val="11"/>
        <color theme="1"/>
        <rFont val="Arial"/>
        <family val="2"/>
        <scheme val="minor"/>
      </rPr>
      <t>: Bitte die grau getönten Felder auszufüllen.</t>
    </r>
  </si>
  <si>
    <t xml:space="preserve">**Lt. Vereinbarung zur Integration (4.5) gelten in der Regel folgende Gruppenreduzierungen: </t>
  </si>
  <si>
    <t>Netto-Mindestpersonalbedarf</t>
  </si>
  <si>
    <t>Fachkraftfaktor</t>
  </si>
  <si>
    <t>vertragl. aufgenommene Kinder **</t>
  </si>
  <si>
    <t xml:space="preserve">Mindestfachkraft-stunden pro Woche </t>
  </si>
  <si>
    <t>Führungszeugnis liegt vor (vom)*</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</si>
  <si>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9"/>
        <color theme="1"/>
        <rFont val="Arial"/>
        <family val="2"/>
        <scheme val="minor"/>
      </rPr>
      <t>Beispiel</t>
    </r>
    <r>
      <rPr>
        <sz val="9"/>
        <color theme="1"/>
        <rFont val="Arial"/>
        <family val="2"/>
        <scheme val="minor"/>
      </rPr>
      <t>: 1 U3-Kind und ein Schulkind teilen sich einen Platz: Das U3-Kind "besetzt" den Platz am Vormittag mit 27,5 Std./Woche (7.30 Uhr bis 13.00 Uhr), das Schulkind ab Mittag mit 20 Std./Woche (13.00 - 17.00 Uhr). Beide Kinder gelten bei der Personalberechnung als ein U3-Kind mit dem Betreuungsmittelwert 50 Std./Woche.</t>
    </r>
  </si>
  <si>
    <t xml:space="preserve">*** Nach § 25c Abs. 3 sind für die Leitungstätigkeit zusätzliche Zeiten im Umfang von 20 % des Netto-Mindestpersonalbedarfs vorzuhalten, jedoch höchstens im Umfang von 1,5 Vollzeitstellen. Hier wird die entsprechende Höchst-Stundenzahl genannt. </t>
  </si>
  <si>
    <t>Summe Personal Anlage*:</t>
  </si>
  <si>
    <t>Einstellungsdatum</t>
  </si>
  <si>
    <t>Angaben Arbeitsstunden:</t>
  </si>
  <si>
    <t>Summe fachfremdes Personal (s. 2.2):</t>
  </si>
  <si>
    <t>Summe weiteres Personal für Integration etc. (s. 2.3):</t>
  </si>
  <si>
    <r>
      <t>*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Führungszeugnisse sind von dem Träger der Einrichtung in regelmäßigen Abständen erneut anzufordern und zu prüfen.</t>
    </r>
    <r>
      <rPr>
        <b/>
        <sz val="9"/>
        <color theme="1"/>
        <rFont val="Arial"/>
        <family val="2"/>
        <scheme val="minor"/>
      </rPr>
      <t xml:space="preserve"> In die Spalte bitte Datum des letzten Führungszeugnisses eintragen. </t>
    </r>
    <r>
      <rPr>
        <sz val="9"/>
        <color theme="1"/>
        <rFont val="Arial"/>
        <family val="2"/>
        <scheme val="minor"/>
      </rPr>
      <t xml:space="preserve">Achtung: Bitte keine Führungszeugnisse als Anlage beifügen. Deren Vorliegen beim Träger wird mit der Trägererklärung bestätigt! Die Bestimmungen zum Datenschutz nach § 72a Abs. 5 SGB VIII sind zu beachten. </t>
    </r>
  </si>
  <si>
    <r>
      <t>***</t>
    </r>
    <r>
      <rPr>
        <b/>
        <sz val="9"/>
        <color rgb="FFFF0000"/>
        <rFont val="Arial"/>
        <family val="2"/>
        <scheme val="minor"/>
      </rPr>
      <t>Eine Übersicht über die Schlüssel für die Funktionen finden Sie auf dem excel-Blatt "Schlüssel Ausbildung &amp; Funktion"</t>
    </r>
    <r>
      <rPr>
        <sz val="9"/>
        <color rgb="FFFF0000"/>
        <rFont val="Arial"/>
        <family val="2"/>
        <scheme val="minor"/>
      </rPr>
      <t>.</t>
    </r>
  </si>
  <si>
    <t>** Falls Mitarbeitende mehrere Funktionen wahrnehmen, weisen Sie diese Personen bitte mehrfach - getrennt nach der Funktion - aus und geben jeweils die Stundenzahl/Woche an, die für die betreffende Funktion eingesetzt werden.</t>
  </si>
  <si>
    <t>Summe Arbeitsstunden****:</t>
  </si>
  <si>
    <t>Schlüssel zu Ausbildung und Funktion der Fachkräfte</t>
  </si>
  <si>
    <r>
      <rPr>
        <b/>
        <sz val="12"/>
        <color rgb="FFFF0000"/>
        <rFont val="Arial"/>
        <family val="2"/>
        <scheme val="minor"/>
      </rPr>
      <t>Ausbildung</t>
    </r>
    <r>
      <rPr>
        <b/>
        <sz val="12"/>
        <color theme="1"/>
        <rFont val="Arial"/>
        <family val="2"/>
        <scheme val="minor"/>
      </rPr>
      <t>sabschluss</t>
    </r>
  </si>
  <si>
    <t>zusätzliche Personalbedarf für bewilligte Integrationsmaßnahmen (s. 4.):</t>
  </si>
  <si>
    <t>wöchentliche Sollarbeitszeit einer Vollzeitstelle für die Leitungskraft:</t>
  </si>
  <si>
    <t>Rahmenkapazität laut BE</t>
  </si>
  <si>
    <t>**** Arbeitszeit im Rahmen von BeFö wird nicht auf den Mindestpersonalbedarf nach § 25c Abs. 1-3 HKJGB angerechnet.</t>
  </si>
  <si>
    <t>2.5  Angaben zum weiteren Personal (Hauswirtschaftskraft etc.):</t>
  </si>
  <si>
    <t>2.3 Angaben zum weiteren pädagogischen Personal für Integrationsmaßnahmen und Sprachbildung:</t>
  </si>
  <si>
    <t>Summe Übergangsregelung:</t>
  </si>
  <si>
    <t>22 % Ausfallzeit zusätzlich zum Netto-Mindestpersonalbedarf:</t>
  </si>
  <si>
    <t>Zwischensumme:</t>
  </si>
  <si>
    <t>20 % Leitungszeit zusätzl. zum Netto-Mindestpersonalbedarf:</t>
  </si>
  <si>
    <t>Summe:</t>
  </si>
  <si>
    <t>Netto-Mindestpersonalbedarf:</t>
  </si>
  <si>
    <t>15 % Ausfallzeit zusätzlich zum Netto-Mindestpersonalbedarf:</t>
  </si>
  <si>
    <t>werden mit 30% ihrer Wochenarbeitszeit als Fachkraft anerkannt</t>
  </si>
  <si>
    <t>werden mit 70% ihrer Wochenarbeitszeit als Fachkraft anerkannt</t>
  </si>
  <si>
    <t>Sprachbildung / Sprachförderung</t>
  </si>
  <si>
    <t>Übergangsvorschrift nach § 57 Abs. 1 HKJGB:</t>
  </si>
  <si>
    <t>Neuregelung ab 01.08.2020:</t>
  </si>
  <si>
    <t>Summe gesamt:</t>
  </si>
  <si>
    <t xml:space="preserve">Personen, die im Rahmen ihrer berufsqualifizierenden Ausbildung oder ihres berufsqualifizierenden Studiengangs ein Anerkennungsjahr absolvieren </t>
  </si>
  <si>
    <t>Differenz:</t>
  </si>
  <si>
    <t>Besondere Förderung (BeFö)*:</t>
  </si>
  <si>
    <t>Anlagen</t>
  </si>
  <si>
    <r>
      <t>3.  Arbeitshilfe zur Berechnung der Gruppengröße und -zusammensetzung nach § 25d Abs. 1 HKJGB</t>
    </r>
    <r>
      <rPr>
        <b/>
        <sz val="12"/>
        <color theme="1"/>
        <rFont val="Arial"/>
        <family val="2"/>
        <scheme val="minor"/>
      </rPr>
      <t xml:space="preserve"> (1 - 10 Gruppen)</t>
    </r>
  </si>
  <si>
    <t>Mindestpersonalbedarf nach § 25c Abs. 1 - 3 HKJGB - Neuregelung (s. 1.):</t>
  </si>
  <si>
    <t>Mindestpersonalbedarf nach § 25c Abs. 1 - 3 HKJGB - Übergangsregelung (s. 1.):</t>
  </si>
  <si>
    <t>Summe Personal gesamt:</t>
  </si>
  <si>
    <t>Summe Personal für Integration etc. (s. 2.3):</t>
  </si>
  <si>
    <t>Summe Personal (s. 2.1):</t>
  </si>
  <si>
    <t>Übergangsregelung gemäß  §57 Abs.1 HKJGB**:</t>
  </si>
  <si>
    <t xml:space="preserve">Personen mit einer Ausbildung im In- oder Ausland, die das für das Schulwesen oder das Hochschulwesen zuständige Ministerium als gleichwertig mit der Ausbildung einer der in Nr. 1 bis 12 genannten Fachkräfte anerkannt hat </t>
  </si>
  <si>
    <t>Kinder 3-6 Jahre mit Integrationsmaßnahme</t>
  </si>
  <si>
    <t>* Hier mit "ja"bestätigen, sofern die betreffende Einrichtung durch Stadtschulamt Frankfurt, bzw. Kita Frankfurt als BeFö-Einrichtung anerkannt ist.</t>
  </si>
  <si>
    <t>Zustehende Arbeitszeit für Mitarbeitende i.R.d. BeFö:</t>
  </si>
  <si>
    <t xml:space="preserve">Personen, die im Rahmen ihrer berufsqualifizierenden Ausbildung oder ihres berufsqualifizierenden Studiengangs ein Anerkennungsjahr absolvieren und eine vorherige Ausbildung als Sozialassistent_in absolviert haben. </t>
  </si>
  <si>
    <t>Ohne Fachkraftstatus</t>
  </si>
  <si>
    <t>Teilnehmer_innen einschlägiger berufsbegleitender Ausbildungen (ehem. Schlüssel 12)</t>
  </si>
  <si>
    <r>
      <t xml:space="preserve">Teilnehmer_innen einschlägiger, </t>
    </r>
    <r>
      <rPr>
        <u/>
        <sz val="10"/>
        <color theme="1"/>
        <rFont val="Arial"/>
        <family val="2"/>
        <scheme val="minor"/>
      </rPr>
      <t>durch das Land geförderte</t>
    </r>
    <r>
      <rPr>
        <sz val="10"/>
        <color theme="1"/>
        <rFont val="Arial"/>
        <family val="2"/>
        <scheme val="minor"/>
      </rPr>
      <t>, praxisintegrierte Ausbildung im 1.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</si>
  <si>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2. Ausbildungsjahr (PivA)</t>
    </r>
  </si>
  <si>
    <r>
      <t>Teilnehmer_innen einschlägiger,</t>
    </r>
    <r>
      <rPr>
        <u/>
        <sz val="10"/>
        <color theme="1"/>
        <rFont val="Arial"/>
        <family val="2"/>
        <scheme val="minor"/>
      </rPr>
      <t>durch das Land geförderte</t>
    </r>
    <r>
      <rPr>
        <sz val="10"/>
        <color theme="1"/>
        <rFont val="Arial"/>
        <family val="2"/>
        <scheme val="minor"/>
      </rPr>
      <t>, praxisintegrierte Ausbildung im 3. Ausbildungsjahr (PivA)</t>
    </r>
  </si>
  <si>
    <t>leer</t>
  </si>
  <si>
    <t xml:space="preserve">Personen, die im Rahmen von Integrationsmaßnahmen eine für den individuellen Bedarf des Kindes qualifizierte Ausbildung vorweisen (gem. 5.2 Vereinbarung zur Integration). </t>
  </si>
  <si>
    <t xml:space="preserve">können gem.  § 25b Abs. 2 Satz 1 Nr. 5 HKJGB mit ihrer vollen Wochenarbeitszeit angerechnet werden </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</si>
  <si>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</si>
  <si>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r>
      <t xml:space="preserve">2.2  Angaben zu weiteren Personen mit fachfremder Ausbildung </t>
    </r>
    <r>
      <rPr>
        <b/>
        <sz val="12"/>
        <rFont val="Arial"/>
        <family val="2"/>
        <scheme val="minor"/>
      </rPr>
      <t>(</t>
    </r>
    <r>
      <rPr>
        <b/>
        <sz val="12"/>
        <color rgb="FFFF0000"/>
        <rFont val="Arial"/>
        <family val="2"/>
        <scheme val="minor"/>
      </rPr>
      <t>ausschließlich Ausbildungsschlüssel 25!</t>
    </r>
    <r>
      <rPr>
        <b/>
        <sz val="12"/>
        <color theme="1"/>
        <rFont val="Arial"/>
        <family val="2"/>
        <scheme val="minor"/>
      </rPr>
      <t>):</t>
    </r>
  </si>
  <si>
    <t>** Träger von Tageseinrichtungen, die am 31. Juli 2020 über eine gültige Betriebserlaubnis verfügen, können gemäß § 57 Abs. 1 HKJGB die Tageseinrichtung bis zum 31. Juli 2024 nach Maßgabe des § 25c in der bis zum 31. Juli 2020 geltenden Fassung betreiben.</t>
  </si>
  <si>
    <t>maximal anrechenbar bei Übergangsregelung (25% des Mindestpersonalbedarfs ohne Leitung):</t>
  </si>
  <si>
    <t>maximal anrechenbar bei Übergangsregelung (25% des Mindestpersonalbedarfs):</t>
  </si>
  <si>
    <t xml:space="preserve">* Voraussetzungen: 
Gemäß §25 b Abs.2 Nr.6 Nach festgestellter Eignung durch den Träger ist auf Antragstellung die Zustimmung des Stadtschulamtes erforderlich
</t>
  </si>
  <si>
    <t>Teilweise Anerkennung ab dem 2. Ausbildungsjahr (siehe Schlüssel 18 u. 19)</t>
  </si>
  <si>
    <t>Übergangsvorschrift nach § 57 Abs. 1 HKJGB</t>
  </si>
  <si>
    <t>Neuregelung vom 01.08.2020:</t>
  </si>
  <si>
    <t>bis längstens 31.07.2024:</t>
  </si>
  <si>
    <t>Zustimmung des Stadtschulamtes vom:</t>
  </si>
  <si>
    <t>Eingang Träger-erklärung</t>
  </si>
  <si>
    <t>Eingang §47 Bogen</t>
  </si>
  <si>
    <t>Regional zuständig 40.31</t>
  </si>
  <si>
    <t>Traeger_Nr</t>
  </si>
  <si>
    <t>Einr_Name</t>
  </si>
  <si>
    <t>Einr_Art</t>
  </si>
  <si>
    <t>Summe der vertragl. aufg. Kinder</t>
  </si>
  <si>
    <t>Differenz Plätze laut BE zu vertragl. aufgenommen Kindern</t>
  </si>
  <si>
    <t>Personal-bedarf Differenz
§ 57 Abs. 1 HKJGB</t>
  </si>
  <si>
    <t>Personal-bedarf Differenz
ab 01.08.2020</t>
  </si>
  <si>
    <t>Gesamtplätze laut BE (KIF)</t>
  </si>
  <si>
    <t>Gesamtplätze laut BE(47er)</t>
  </si>
  <si>
    <t>Einr_Nr</t>
  </si>
  <si>
    <t>Träger_Name</t>
  </si>
  <si>
    <t>Träger_Nr</t>
  </si>
  <si>
    <t>Straße_Einr</t>
  </si>
  <si>
    <t>Planungsbezirk</t>
  </si>
  <si>
    <t>Ortsbezirk</t>
  </si>
  <si>
    <t>Ortsteil</t>
  </si>
  <si>
    <t>SB</t>
  </si>
  <si>
    <t>U3</t>
  </si>
  <si>
    <t>Kiga</t>
  </si>
  <si>
    <t>H</t>
  </si>
  <si>
    <t>Plätze lt.BE</t>
  </si>
  <si>
    <t>Ausbildung</t>
  </si>
  <si>
    <t>Funktion</t>
  </si>
  <si>
    <t>Wochen_AZ</t>
  </si>
  <si>
    <t>anrechenb_FK_Std</t>
  </si>
  <si>
    <t>Bogen</t>
  </si>
  <si>
    <t>ENDE</t>
  </si>
  <si>
    <t>U3_22,5</t>
  </si>
  <si>
    <t>U3_30</t>
  </si>
  <si>
    <t>U3_42,5</t>
  </si>
  <si>
    <t>U3_50</t>
  </si>
  <si>
    <t>Kiga_22,5</t>
  </si>
  <si>
    <t>Kiga_30</t>
  </si>
  <si>
    <t>Kiga_42,5</t>
  </si>
  <si>
    <t>Kiga_50</t>
  </si>
  <si>
    <t>SK_22,5</t>
  </si>
  <si>
    <t>SK_30</t>
  </si>
  <si>
    <t>SK_42,5</t>
  </si>
  <si>
    <t>SK_50</t>
  </si>
  <si>
    <t>Plan.-bezirk</t>
  </si>
  <si>
    <t>Summe_Kinder</t>
  </si>
  <si>
    <t>Plätze_BE</t>
  </si>
  <si>
    <t>Traeger_Namen</t>
  </si>
  <si>
    <t>Einr_Straße</t>
  </si>
  <si>
    <t>Anzahl bewilligter I-Maßn u3</t>
  </si>
  <si>
    <t>Anzahl bewilligter I-Maßn 3-6J.</t>
  </si>
  <si>
    <t>Anzahl bewilligter I-Maßn Schulkind</t>
  </si>
  <si>
    <t>bewilligte FK-Std pro Woche für alle I-Maßn u3</t>
  </si>
  <si>
    <t>bewilligte FK-Std pro Woche für alle I-Maßn Schulkind</t>
  </si>
  <si>
    <t>Anzahl red. Plätze u3</t>
  </si>
  <si>
    <t>Anzahl red. Plätze 3-6J.</t>
  </si>
  <si>
    <t>Anzahl red. Plätze Kiga</t>
  </si>
  <si>
    <t>erforderliche FK-Std. pro Woche U3</t>
  </si>
  <si>
    <t>erforderliche FK-Std. pro Woche 3-6J.</t>
  </si>
  <si>
    <t>bewilligte FK-Std pro Woche für alle I-Maßn 3-6J.</t>
  </si>
  <si>
    <t>erforderliche FK-Std. pro Woche Schulkind</t>
  </si>
  <si>
    <t>BE Kapazität</t>
  </si>
  <si>
    <t>SALDO Personal-bedarf Differenz
§ 57 Abs. 1 HKJGB</t>
  </si>
  <si>
    <t>SALDO Personal-bedarf Differenz
ab 01.08.2020</t>
  </si>
  <si>
    <t>Personal-bedarf 
§ 57 Abs. 1 HKJGB</t>
  </si>
  <si>
    <t>Personal-bedarf 
ab 01.08.2020</t>
  </si>
  <si>
    <t xml:space="preserve">Personalbedarf Übergangsregelung </t>
  </si>
  <si>
    <t>I-Maßn. Summe erforderliche FK-Std. pro Woche</t>
  </si>
  <si>
    <t>Personalbedarf Neuregelung seit 1.8.2020</t>
  </si>
  <si>
    <r>
      <t>päd.Personal mit Schlüssel 20 /</t>
    </r>
    <r>
      <rPr>
        <sz val="11"/>
        <color rgb="FF00B050"/>
        <rFont val="Arial"/>
        <family val="2"/>
        <scheme val="minor"/>
      </rPr>
      <t xml:space="preserve"> Auflage WERT(Wie viele?)</t>
    </r>
  </si>
  <si>
    <r>
      <t>päd.Personal mit Schlüssel 25 /</t>
    </r>
    <r>
      <rPr>
        <sz val="11"/>
        <color rgb="FF00B050"/>
        <rFont val="Arial"/>
        <family val="2"/>
        <scheme val="minor"/>
      </rPr>
      <t xml:space="preserve"> Auflage WERT (Wie viele?)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</si>
</sst>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0.0"/>
    <numFmt numFmtId="166" formatCode="0.00_ ;[Red]\-0.00\ "/>
    <numFmt numFmtId="167" formatCode="#,##0.00_ ;\-#,##0.00\ "/>
  </numFmts>
  <fonts count="54" x14ac:knownFonts="1">
    <font>
      <sz val="11"/>
      <color theme="1"/>
      <name val="Arial"/>
      <family val="2"/>
      <scheme val="minor"/>
    </font>
    <font>
      <b/>
      <sz val="11"/>
      <color theme="1"/>
      <name val="Arial"/>
      <family val="2"/>
      <scheme val="minor"/>
    </font>
    <font>
      <sz val="10"/>
      <color theme="1"/>
      <name val="Arial"/>
      <family val="2"/>
      <scheme val="minor"/>
    </font>
    <font>
      <b/>
      <sz val="14"/>
      <color theme="1"/>
      <name val="Arial"/>
      <family val="2"/>
      <scheme val="minor"/>
    </font>
    <font>
      <b/>
      <sz val="12"/>
      <color theme="1"/>
      <name val="Arial"/>
      <family val="2"/>
      <scheme val="minor"/>
    </font>
    <font>
      <sz val="12"/>
      <color theme="1"/>
      <name val="Arial"/>
      <family val="2"/>
      <scheme val="minor"/>
    </font>
    <font>
      <b/>
      <u/>
      <sz val="14"/>
      <color theme="1"/>
      <name val="Arial"/>
      <family val="2"/>
      <scheme val="minor"/>
    </font>
    <font>
      <b/>
      <u/>
      <sz val="12"/>
      <color theme="1"/>
      <name val="Arial"/>
      <family val="2"/>
      <scheme val="minor"/>
    </font>
    <font>
      <u/>
      <sz val="11"/>
      <color theme="1"/>
      <name val="Arial"/>
      <family val="2"/>
      <scheme val="minor"/>
    </font>
    <font>
      <b/>
      <u/>
      <sz val="11"/>
      <color theme="1"/>
      <name val="Arial"/>
      <family val="2"/>
      <scheme val="minor"/>
    </font>
    <font>
      <i/>
      <sz val="11"/>
      <color theme="1"/>
      <name val="Arial"/>
      <family val="2"/>
      <scheme val="minor"/>
    </font>
    <font>
      <sz val="10"/>
      <name val="Arial"/>
      <family val="2"/>
      <scheme val="minor"/>
    </font>
    <font>
      <sz val="11"/>
      <name val="Arial"/>
      <family val="2"/>
      <scheme val="minor"/>
    </font>
    <font>
      <b/>
      <u/>
      <sz val="12"/>
      <name val="Arial"/>
      <family val="2"/>
      <scheme val="minor"/>
    </font>
    <font>
      <b/>
      <sz val="11"/>
      <name val="Arial"/>
      <family val="2"/>
      <scheme val="minor"/>
    </font>
    <font>
      <b/>
      <sz val="12"/>
      <name val="Arial"/>
      <family val="2"/>
      <scheme val="minor"/>
    </font>
    <font>
      <b/>
      <u/>
      <sz val="11"/>
      <name val="Arial"/>
      <family val="2"/>
      <scheme val="minor"/>
    </font>
    <font>
      <sz val="11"/>
      <color theme="1"/>
      <name val="Arial"/>
      <family val="2"/>
    </font>
    <font>
      <sz val="11"/>
      <color theme="1"/>
      <name val="Arial"/>
      <family val="2"/>
      <scheme val="minor"/>
    </font>
    <font>
      <sz val="8"/>
      <color theme="1"/>
      <name val="Arial"/>
      <family val="2"/>
      <scheme val="minor"/>
    </font>
    <font>
      <b/>
      <sz val="14"/>
      <color theme="1"/>
      <name val="Arial"/>
      <family val="2"/>
    </font>
    <font>
      <b/>
      <sz val="11"/>
      <color theme="1"/>
      <name val="Arial"/>
      <family val="2"/>
    </font>
    <font>
      <b/>
      <u/>
      <sz val="11"/>
      <color theme="1"/>
      <name val="Arial"/>
      <family val="2"/>
    </font>
    <font>
      <sz val="9"/>
      <color theme="1"/>
      <name val="Arial"/>
      <family val="2"/>
    </font>
    <font>
      <b/>
      <sz val="9"/>
      <color theme="1"/>
      <name val="Arial"/>
      <family val="2"/>
    </font>
    <font>
      <sz val="9"/>
      <color indexed="8"/>
      <name val="Arial"/>
      <family val="2"/>
      <scheme val="minor"/>
    </font>
    <font>
      <sz val="9"/>
      <color theme="1"/>
      <name val="Arial"/>
      <family val="2"/>
      <scheme val="minor"/>
    </font>
    <font>
      <u/>
      <sz val="9"/>
      <color theme="1"/>
      <name val="Arial"/>
      <family val="2"/>
      <scheme val="minor"/>
    </font>
    <font>
      <sz val="9"/>
      <name val="Arial"/>
      <family val="2"/>
      <scheme val="minor"/>
    </font>
    <font>
      <b/>
      <sz val="9"/>
      <name val="Arial"/>
      <family val="2"/>
      <scheme val="minor"/>
    </font>
    <font>
      <b/>
      <sz val="9"/>
      <color theme="1"/>
      <name val="Arial"/>
      <family val="2"/>
      <scheme val="minor"/>
    </font>
    <font>
      <b/>
      <sz val="9"/>
      <color rgb="FFFF0000"/>
      <name val="Arial"/>
      <family val="2"/>
      <scheme val="minor"/>
    </font>
    <font>
      <sz val="9"/>
      <color rgb="FFFF0000"/>
      <name val="Arial"/>
      <family val="2"/>
      <scheme val="minor"/>
    </font>
    <font>
      <b/>
      <sz val="10"/>
      <color theme="1"/>
      <name val="Arial"/>
      <family val="2"/>
      <scheme val="minor"/>
    </font>
    <font>
      <b/>
      <sz val="11"/>
      <color rgb="FFFF0000"/>
      <name val="Arial"/>
      <family val="2"/>
      <scheme val="minor"/>
    </font>
    <font>
      <b/>
      <i/>
      <u/>
      <sz val="12"/>
      <color theme="1"/>
      <name val="Arial"/>
      <family val="2"/>
      <scheme val="minor"/>
    </font>
    <font>
      <sz val="8"/>
      <color indexed="8"/>
      <name val="Arial"/>
      <family val="2"/>
      <scheme val="minor"/>
    </font>
    <font>
      <b/>
      <sz val="11"/>
      <name val="Arial"/>
      <family val="2"/>
    </font>
    <font>
      <b/>
      <sz val="12"/>
      <color rgb="FFFF0000"/>
      <name val="Arial"/>
      <family val="2"/>
      <scheme val="minor"/>
    </font>
    <font>
      <sz val="14"/>
      <color theme="1"/>
      <name val="Arial"/>
      <family val="2"/>
      <scheme val="minor"/>
    </font>
    <font>
      <b/>
      <sz val="14"/>
      <name val="Arial"/>
      <family val="2"/>
    </font>
    <font>
      <sz val="8"/>
      <color rgb="FF000000"/>
      <name val="Segoe UI"/>
      <family val="2"/>
    </font>
    <font>
      <b/>
      <u/>
      <sz val="16"/>
      <color theme="1"/>
      <name val="Arial"/>
      <family val="2"/>
      <scheme val="minor"/>
    </font>
    <font>
      <sz val="11"/>
      <color theme="0"/>
      <name val="Arial"/>
      <family val="2"/>
      <scheme val="minor"/>
    </font>
    <font>
      <sz val="8"/>
      <color theme="1"/>
      <name val="Arial"/>
      <family val="2"/>
    </font>
    <font>
      <u/>
      <sz val="10"/>
      <color theme="1"/>
      <name val="Arial"/>
      <family val="2"/>
      <scheme val="minor"/>
    </font>
    <font>
      <i/>
      <sz val="10"/>
      <color theme="1"/>
      <name val="Arial"/>
      <family val="2"/>
      <scheme val="minor"/>
    </font>
    <font>
      <u/>
      <sz val="11"/>
      <color theme="10"/>
      <name val="Arial"/>
      <family val="2"/>
      <scheme val="minor"/>
    </font>
    <font>
      <i/>
      <sz val="9"/>
      <color theme="1"/>
      <name val="Arial"/>
      <family val="2"/>
      <scheme val="minor"/>
    </font>
    <font>
      <i/>
      <sz val="9"/>
      <name val="Arial"/>
      <family val="2"/>
      <scheme val="minor"/>
    </font>
    <font>
      <i/>
      <sz val="11"/>
      <color rgb="FF7F7F7F"/>
      <name val="Arial"/>
      <family val="2"/>
      <scheme val="minor"/>
    </font>
    <font>
      <sz val="11"/>
      <color rgb="FF9C6500"/>
      <name val="Arial"/>
      <family val="2"/>
      <scheme val="minor"/>
    </font>
    <font>
      <sz val="11"/>
      <color rgb="FF00B050"/>
      <name val="Arial"/>
      <family val="2"/>
      <scheme val="minor"/>
    </font>
    <font>
      <sz val="11"/>
      <color rgb="FF000000"/>
      <name val="Arial"/>
      <family val="2"/>
      <scheme val="minor"/>
    </font>
  </fonts>
  <fills count="19">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2"/>
        <bgColor indexed="64"/>
      </patternFill>
    </fill>
    <fill>
      <patternFill patternType="solid">
        <fgColor theme="6"/>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EB9C"/>
      </patternFill>
    </fill>
    <fill>
      <patternFill patternType="solid">
        <fgColor rgb="FFC0C0C0"/>
        <bgColor rgb="FFC0C0C0"/>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auto="1"/>
      </top>
      <bottom/>
      <diagonal/>
    </border>
    <border>
      <left style="thin">
        <color indexed="64"/>
      </left>
      <right style="thin">
        <color indexed="64"/>
      </right>
      <top/>
      <bottom/>
      <diagonal/>
    </border>
    <border>
      <left style="thin">
        <color auto="1"/>
      </left>
      <right style="medium">
        <color indexed="64"/>
      </right>
      <top/>
      <bottom/>
      <diagonal/>
    </border>
  </borders>
  <cellStyleXfs count="5">
    <xf numFmtId="0" fontId="0" fillId="0" borderId="0"/>
    <xf numFmtId="164" fontId="18" fillId="0" borderId="0" applyFont="0" applyFill="0" applyBorder="0" applyAlignment="0" applyProtection="0"/>
    <xf numFmtId="0" fontId="47" fillId="0" borderId="0" applyNumberFormat="0" applyFill="0" applyBorder="0" applyAlignment="0" applyProtection="0"/>
    <xf numFmtId="0" fontId="50" fillId="0" borderId="0" applyNumberFormat="0" applyFill="0" applyBorder="0" applyAlignment="0" applyProtection="0"/>
    <xf numFmtId="0" fontId="51" fillId="16" borderId="0" applyNumberFormat="0" applyBorder="0" applyAlignment="0" applyProtection="0"/>
  </cellStyleXfs>
  <cellXfs count="521">
    <xf numFmtId="0" fontId="0" fillId="0" borderId="0" xfId="0"/>
    <xf numFmtId="0" fontId="0" fillId="0" borderId="0" xfId="0"/>
    <xf numFmtId="0" fontId="0" fillId="0" borderId="0" xfId="0" applyProtection="1"/>
    <xf numFmtId="0" fontId="5" fillId="0" borderId="0" xfId="0" applyFont="1" applyAlignment="1" applyProtection="1"/>
    <xf numFmtId="0" fontId="0" fillId="0" borderId="0" xfId="0" applyFill="1" applyProtection="1"/>
    <xf numFmtId="0" fontId="0" fillId="0" borderId="0" xfId="0" applyFont="1" applyProtection="1"/>
    <xf numFmtId="0" fontId="2" fillId="0" borderId="0" xfId="0" applyFont="1" applyBorder="1" applyAlignment="1" applyProtection="1">
      <alignment vertical="center" wrapText="1"/>
    </xf>
    <xf numFmtId="0" fontId="2" fillId="0" borderId="0" xfId="0" applyFont="1" applyAlignment="1" applyProtection="1">
      <alignment vertical="center" wrapText="1"/>
    </xf>
    <xf numFmtId="0" fontId="0" fillId="0" borderId="0" xfId="0" applyAlignment="1" applyProtection="1">
      <alignment vertical="center"/>
    </xf>
    <xf numFmtId="0" fontId="11" fillId="0" borderId="0" xfId="0" applyFont="1" applyBorder="1" applyAlignment="1" applyProtection="1">
      <alignment vertical="center" wrapText="1"/>
    </xf>
    <xf numFmtId="0" fontId="12" fillId="0" borderId="0" xfId="0" applyFont="1" applyAlignment="1" applyProtection="1">
      <alignment vertical="center" wrapText="1"/>
    </xf>
    <xf numFmtId="2" fontId="13" fillId="0" borderId="0" xfId="0" applyNumberFormat="1" applyFont="1" applyBorder="1" applyAlignment="1" applyProtection="1">
      <alignment horizontal="right"/>
    </xf>
    <xf numFmtId="0" fontId="0" fillId="0" borderId="0" xfId="0" applyFill="1" applyBorder="1" applyProtection="1"/>
    <xf numFmtId="0" fontId="14" fillId="0" borderId="0" xfId="0" applyFont="1" applyBorder="1" applyAlignment="1" applyProtection="1"/>
    <xf numFmtId="0" fontId="14" fillId="0" borderId="0" xfId="0" applyFont="1" applyBorder="1" applyAlignment="1" applyProtection="1">
      <alignment horizontal="right"/>
    </xf>
    <xf numFmtId="166" fontId="13" fillId="0" borderId="0" xfId="0" applyNumberFormat="1" applyFont="1" applyBorder="1" applyAlignment="1" applyProtection="1">
      <alignment horizontal="right"/>
    </xf>
    <xf numFmtId="0" fontId="3" fillId="0" borderId="0" xfId="0" applyFont="1" applyFill="1" applyBorder="1" applyAlignment="1" applyProtection="1"/>
    <xf numFmtId="0" fontId="10" fillId="0" borderId="0" xfId="0" applyFont="1" applyFill="1" applyProtection="1"/>
    <xf numFmtId="0" fontId="1" fillId="0" borderId="0" xfId="0" applyFont="1" applyBorder="1" applyAlignment="1" applyProtection="1"/>
    <xf numFmtId="0" fontId="5" fillId="6" borderId="0" xfId="0" applyFont="1" applyFill="1" applyBorder="1" applyProtection="1"/>
    <xf numFmtId="0" fontId="0" fillId="6" borderId="0" xfId="0" applyFill="1" applyProtection="1"/>
    <xf numFmtId="164" fontId="0" fillId="0" borderId="0" xfId="1" applyFont="1" applyFill="1" applyProtection="1"/>
    <xf numFmtId="0" fontId="0" fillId="0" borderId="0" xfId="0" applyFont="1" applyBorder="1" applyAlignment="1" applyProtection="1"/>
    <xf numFmtId="0" fontId="16" fillId="0" borderId="0" xfId="0" applyFont="1" applyProtection="1"/>
    <xf numFmtId="0" fontId="3" fillId="2" borderId="4" xfId="0" applyFont="1" applyFill="1" applyBorder="1" applyAlignment="1" applyProtection="1">
      <alignment horizontal="left"/>
    </xf>
    <xf numFmtId="0" fontId="3" fillId="2" borderId="6" xfId="0" applyFont="1" applyFill="1" applyBorder="1" applyAlignment="1" applyProtection="1">
      <alignment horizontal="left"/>
    </xf>
    <xf numFmtId="0" fontId="0" fillId="0" borderId="0" xfId="0" applyProtection="1"/>
    <xf numFmtId="0" fontId="0" fillId="6" borderId="0" xfId="0" applyFill="1"/>
    <xf numFmtId="0" fontId="5" fillId="6" borderId="0" xfId="0" applyFont="1" applyFill="1" applyBorder="1" applyAlignment="1" applyProtection="1"/>
    <xf numFmtId="0" fontId="6" fillId="6" borderId="0" xfId="0" applyFont="1" applyFill="1" applyAlignment="1" applyProtection="1">
      <alignment horizontal="left"/>
    </xf>
    <xf numFmtId="0" fontId="5" fillId="6" borderId="0" xfId="0" applyFont="1" applyFill="1" applyBorder="1" applyAlignment="1" applyProtection="1">
      <alignment vertical="top"/>
    </xf>
    <xf numFmtId="2" fontId="7" fillId="6" borderId="0" xfId="0" applyNumberFormat="1" applyFont="1" applyFill="1" applyBorder="1" applyAlignment="1" applyProtection="1"/>
    <xf numFmtId="2" fontId="5" fillId="6" borderId="0" xfId="0" applyNumberFormat="1" applyFont="1" applyFill="1" applyBorder="1" applyAlignment="1" applyProtection="1"/>
    <xf numFmtId="0" fontId="0" fillId="0" borderId="0" xfId="0" applyFont="1" applyFill="1" applyBorder="1" applyAlignment="1" applyProtection="1">
      <alignment horizontal="left" vertical="justify" wrapText="1"/>
    </xf>
    <xf numFmtId="0" fontId="15" fillId="0" borderId="0" xfId="0" applyFont="1" applyBorder="1" applyAlignment="1" applyProtection="1">
      <alignment horizontal="right"/>
    </xf>
    <xf numFmtId="0" fontId="14" fillId="0" borderId="0" xfId="0" applyFont="1" applyBorder="1" applyAlignment="1" applyProtection="1">
      <alignment horizontal="left"/>
    </xf>
    <xf numFmtId="0" fontId="12" fillId="0" borderId="0" xfId="0" applyFont="1" applyBorder="1" applyAlignment="1" applyProtection="1">
      <alignment horizontal="left"/>
    </xf>
    <xf numFmtId="0" fontId="17" fillId="0" borderId="0" xfId="0" applyFont="1" applyProtection="1"/>
    <xf numFmtId="0" fontId="21" fillId="2" borderId="1" xfId="0" applyFont="1" applyFill="1" applyBorder="1" applyAlignment="1" applyProtection="1">
      <alignment horizontal="left" vertical="center"/>
    </xf>
    <xf numFmtId="0" fontId="21" fillId="2" borderId="1" xfId="0" applyFont="1" applyFill="1" applyBorder="1" applyAlignment="1" applyProtection="1">
      <alignment vertical="center"/>
    </xf>
    <xf numFmtId="0" fontId="21" fillId="2" borderId="1" xfId="0" applyFont="1" applyFill="1" applyBorder="1" applyAlignment="1" applyProtection="1">
      <alignment horizontal="left"/>
    </xf>
    <xf numFmtId="0" fontId="17" fillId="2" borderId="1" xfId="0" applyFont="1" applyFill="1" applyBorder="1" applyAlignment="1" applyProtection="1">
      <alignment horizontal="left"/>
    </xf>
    <xf numFmtId="0" fontId="21" fillId="3" borderId="2" xfId="0" applyFont="1" applyFill="1" applyBorder="1" applyAlignment="1" applyProtection="1">
      <alignment horizontal="center"/>
    </xf>
    <xf numFmtId="0" fontId="17" fillId="0" borderId="0" xfId="0" applyFont="1" applyBorder="1" applyAlignment="1" applyProtection="1"/>
    <xf numFmtId="0" fontId="17" fillId="0" borderId="0" xfId="0" applyFont="1" applyFill="1" applyBorder="1" applyAlignment="1" applyProtection="1">
      <alignment vertical="center" wrapText="1"/>
    </xf>
    <xf numFmtId="0" fontId="17" fillId="0" borderId="0" xfId="0" applyFont="1" applyBorder="1" applyAlignment="1" applyProtection="1">
      <alignment wrapText="1"/>
    </xf>
    <xf numFmtId="0" fontId="21" fillId="0" borderId="0" xfId="0" applyFont="1" applyFill="1" applyBorder="1" applyAlignment="1" applyProtection="1">
      <alignment vertical="center" wrapText="1"/>
    </xf>
    <xf numFmtId="0" fontId="17" fillId="0" borderId="0" xfId="0" applyFont="1" applyFill="1" applyBorder="1" applyAlignment="1" applyProtection="1">
      <alignment wrapText="1"/>
    </xf>
    <xf numFmtId="0" fontId="21" fillId="2" borderId="5" xfId="0" applyFont="1" applyFill="1" applyBorder="1" applyAlignment="1" applyProtection="1">
      <alignment vertical="center" wrapText="1"/>
    </xf>
    <xf numFmtId="0" fontId="21" fillId="2" borderId="6" xfId="0" applyFont="1" applyFill="1" applyBorder="1" applyAlignment="1" applyProtection="1">
      <alignment vertical="center" wrapText="1"/>
    </xf>
    <xf numFmtId="0" fontId="21" fillId="2" borderId="1" xfId="0" applyFont="1" applyFill="1" applyBorder="1" applyAlignment="1" applyProtection="1">
      <alignment wrapText="1"/>
    </xf>
    <xf numFmtId="0" fontId="21" fillId="0" borderId="0" xfId="0" applyFont="1" applyFill="1" applyBorder="1" applyAlignment="1" applyProtection="1">
      <alignment wrapText="1"/>
    </xf>
    <xf numFmtId="0" fontId="17" fillId="0" borderId="7" xfId="0" applyFont="1" applyBorder="1" applyProtection="1">
      <protection locked="0"/>
    </xf>
    <xf numFmtId="0" fontId="17" fillId="0" borderId="7" xfId="0" applyFont="1" applyBorder="1" applyProtection="1"/>
    <xf numFmtId="0" fontId="21" fillId="0" borderId="7" xfId="0" applyFont="1" applyBorder="1" applyAlignment="1" applyProtection="1"/>
    <xf numFmtId="0" fontId="1" fillId="0" borderId="0" xfId="0" applyFont="1" applyFill="1" applyBorder="1" applyAlignment="1" applyProtection="1"/>
    <xf numFmtId="0" fontId="0" fillId="0" borderId="1" xfId="0" applyFont="1" applyFill="1" applyBorder="1" applyProtection="1"/>
    <xf numFmtId="0" fontId="0" fillId="4" borderId="1" xfId="0" applyFont="1" applyFill="1" applyBorder="1" applyAlignment="1" applyProtection="1">
      <alignment horizontal="right" wrapText="1"/>
      <protection locked="0"/>
    </xf>
    <xf numFmtId="0" fontId="0" fillId="4" borderId="1" xfId="0" applyFont="1" applyFill="1" applyBorder="1" applyAlignment="1" applyProtection="1">
      <alignment horizontal="right"/>
      <protection locked="0"/>
    </xf>
    <xf numFmtId="0" fontId="0" fillId="6" borderId="0" xfId="0" applyFont="1" applyFill="1" applyBorder="1" applyProtection="1"/>
    <xf numFmtId="0" fontId="0" fillId="6" borderId="0" xfId="0" applyFont="1" applyFill="1" applyProtection="1"/>
    <xf numFmtId="0" fontId="0" fillId="0" borderId="0" xfId="0" applyFont="1" applyFill="1" applyBorder="1" applyProtection="1"/>
    <xf numFmtId="2" fontId="1" fillId="0" borderId="0" xfId="0" applyNumberFormat="1" applyFont="1" applyFill="1" applyBorder="1" applyProtection="1"/>
    <xf numFmtId="0" fontId="26" fillId="0" borderId="0" xfId="0" applyFont="1" applyProtection="1"/>
    <xf numFmtId="14"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166" fontId="12" fillId="0" borderId="1" xfId="0" applyNumberFormat="1" applyFont="1" applyBorder="1" applyAlignment="1" applyProtection="1">
      <alignment horizontal="right"/>
      <protection locked="0"/>
    </xf>
    <xf numFmtId="0" fontId="0" fillId="0" borderId="14" xfId="0" applyFont="1" applyBorder="1" applyAlignment="1" applyProtection="1">
      <alignment wrapText="1"/>
      <protection locked="0"/>
    </xf>
    <xf numFmtId="14" fontId="0" fillId="0" borderId="1" xfId="0" applyNumberFormat="1" applyFont="1" applyBorder="1" applyAlignment="1" applyProtection="1">
      <alignment horizontal="center" wrapText="1"/>
      <protection locked="0"/>
    </xf>
    <xf numFmtId="0" fontId="0" fillId="0" borderId="1" xfId="0" applyFont="1" applyBorder="1" applyAlignment="1" applyProtection="1">
      <alignment horizontal="center" wrapText="1"/>
      <protection locked="0"/>
    </xf>
    <xf numFmtId="0" fontId="0" fillId="0" borderId="17" xfId="0" applyFont="1" applyBorder="1" applyAlignment="1" applyProtection="1">
      <alignment wrapText="1"/>
      <protection locked="0"/>
    </xf>
    <xf numFmtId="0" fontId="0" fillId="0" borderId="18" xfId="0" applyFont="1" applyBorder="1" applyAlignment="1" applyProtection="1">
      <alignment horizontal="center" wrapText="1"/>
      <protection locked="0"/>
    </xf>
    <xf numFmtId="0" fontId="1" fillId="0" borderId="0" xfId="0" applyFont="1" applyBorder="1" applyAlignment="1" applyProtection="1">
      <alignment horizontal="left"/>
    </xf>
    <xf numFmtId="0" fontId="0" fillId="0" borderId="0" xfId="0" applyFont="1" applyBorder="1" applyAlignment="1" applyProtection="1">
      <alignment horizontal="left"/>
    </xf>
    <xf numFmtId="0" fontId="0" fillId="0" borderId="0" xfId="0" applyFont="1" applyBorder="1" applyAlignment="1" applyProtection="1">
      <alignment horizontal="right"/>
    </xf>
    <xf numFmtId="2" fontId="1" fillId="0" borderId="0" xfId="0" applyNumberFormat="1" applyFont="1" applyBorder="1" applyAlignment="1" applyProtection="1">
      <alignment horizontal="right"/>
    </xf>
    <xf numFmtId="2" fontId="1" fillId="0" borderId="20" xfId="0" applyNumberFormat="1" applyFont="1" applyBorder="1" applyAlignment="1" applyProtection="1">
      <alignment horizontal="right"/>
    </xf>
    <xf numFmtId="0" fontId="0" fillId="0" borderId="14" xfId="0" applyFont="1" applyFill="1" applyBorder="1" applyAlignment="1" applyProtection="1">
      <alignment horizontal="left"/>
      <protection locked="0"/>
    </xf>
    <xf numFmtId="0" fontId="0" fillId="0" borderId="1" xfId="0" applyFont="1" applyFill="1" applyBorder="1" applyAlignment="1" applyProtection="1">
      <alignment horizontal="left"/>
      <protection locked="0"/>
    </xf>
    <xf numFmtId="0" fontId="0" fillId="0" borderId="1"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167" fontId="12" fillId="0" borderId="1" xfId="1" applyNumberFormat="1" applyFont="1" applyBorder="1" applyAlignment="1" applyProtection="1">
      <alignment horizontal="right"/>
      <protection locked="0"/>
    </xf>
    <xf numFmtId="166" fontId="1" fillId="0" borderId="21" xfId="0" applyNumberFormat="1" applyFont="1" applyBorder="1" applyProtection="1"/>
    <xf numFmtId="166" fontId="0" fillId="0" borderId="0" xfId="0" applyNumberFormat="1" applyFont="1" applyBorder="1" applyAlignment="1" applyProtection="1"/>
    <xf numFmtId="0" fontId="24" fillId="0" borderId="0" xfId="0" applyFont="1" applyBorder="1" applyProtection="1"/>
    <xf numFmtId="0" fontId="24" fillId="0" borderId="0" xfId="0" applyFont="1" applyBorder="1" applyAlignment="1" applyProtection="1"/>
    <xf numFmtId="0" fontId="23" fillId="0" borderId="0" xfId="0" applyFont="1" applyProtection="1"/>
    <xf numFmtId="0" fontId="29" fillId="0" borderId="0" xfId="0" applyFont="1" applyBorder="1" applyAlignment="1" applyProtection="1"/>
    <xf numFmtId="0" fontId="28" fillId="0" borderId="0" xfId="0" applyFont="1" applyAlignment="1" applyProtection="1"/>
    <xf numFmtId="0" fontId="4" fillId="6" borderId="0" xfId="0" applyFont="1" applyFill="1" applyBorder="1" applyAlignment="1" applyProtection="1">
      <alignment horizontal="center"/>
    </xf>
    <xf numFmtId="0" fontId="0" fillId="0" borderId="21" xfId="0" applyBorder="1" applyProtection="1"/>
    <xf numFmtId="0" fontId="0" fillId="0" borderId="0" xfId="0" applyAlignment="1">
      <alignment wrapText="1"/>
    </xf>
    <xf numFmtId="0" fontId="29" fillId="0" borderId="0" xfId="0" applyFont="1" applyBorder="1" applyAlignment="1" applyProtection="1"/>
    <xf numFmtId="0" fontId="28" fillId="0" borderId="0" xfId="0" applyFont="1" applyAlignment="1" applyProtection="1"/>
    <xf numFmtId="0" fontId="1" fillId="2" borderId="1" xfId="0" applyFont="1" applyFill="1" applyBorder="1" applyAlignment="1" applyProtection="1">
      <alignment vertical="center" wrapText="1"/>
    </xf>
    <xf numFmtId="0" fontId="0" fillId="6" borderId="3" xfId="0" applyFont="1" applyFill="1" applyBorder="1" applyAlignment="1" applyProtection="1">
      <alignment wrapText="1"/>
    </xf>
    <xf numFmtId="0" fontId="2" fillId="0" borderId="1" xfId="0" applyFont="1" applyFill="1" applyBorder="1" applyAlignment="1" applyProtection="1">
      <alignment vertical="top" wrapText="1"/>
    </xf>
    <xf numFmtId="0" fontId="2" fillId="0" borderId="1" xfId="0" applyFont="1" applyFill="1" applyBorder="1" applyAlignment="1" applyProtection="1">
      <alignment horizontal="center" vertical="top" wrapText="1"/>
    </xf>
    <xf numFmtId="0" fontId="2" fillId="6" borderId="1" xfId="0" applyFont="1" applyFill="1" applyBorder="1" applyAlignment="1" applyProtection="1">
      <alignment vertical="top" wrapText="1"/>
    </xf>
    <xf numFmtId="0" fontId="2" fillId="6" borderId="1" xfId="0" applyFont="1" applyFill="1" applyBorder="1" applyAlignment="1" applyProtection="1">
      <alignment horizontal="center" vertical="top" wrapText="1"/>
    </xf>
    <xf numFmtId="0" fontId="2" fillId="6" borderId="1" xfId="0" applyFont="1" applyFill="1" applyBorder="1" applyAlignment="1" applyProtection="1">
      <alignment horizontal="center" vertical="top" wrapText="1"/>
      <protection locked="0"/>
    </xf>
    <xf numFmtId="165" fontId="2" fillId="0" borderId="1" xfId="0" applyNumberFormat="1" applyFont="1" applyFill="1" applyBorder="1" applyAlignment="1" applyProtection="1">
      <alignment horizontal="center" vertical="top" wrapText="1"/>
    </xf>
    <xf numFmtId="0" fontId="2" fillId="6" borderId="5" xfId="0" applyFont="1" applyFill="1" applyBorder="1" applyAlignment="1" applyProtection="1">
      <alignment horizontal="center" vertical="top" wrapText="1"/>
      <protection locked="0"/>
    </xf>
    <xf numFmtId="165" fontId="2" fillId="6" borderId="1" xfId="0" applyNumberFormat="1" applyFont="1" applyFill="1" applyBorder="1" applyAlignment="1" applyProtection="1">
      <alignment horizontal="center" vertical="top" wrapText="1"/>
    </xf>
    <xf numFmtId="0" fontId="33" fillId="7" borderId="1" xfId="0" applyFont="1" applyFill="1" applyBorder="1" applyAlignment="1" applyProtection="1">
      <alignment horizontal="center" vertical="center" wrapText="1"/>
    </xf>
    <xf numFmtId="0" fontId="33" fillId="7" borderId="5" xfId="0" applyFont="1" applyFill="1" applyBorder="1" applyAlignment="1" applyProtection="1">
      <alignment horizontal="center" vertical="center" wrapText="1"/>
    </xf>
    <xf numFmtId="0" fontId="2" fillId="3" borderId="1" xfId="0" applyFont="1" applyFill="1" applyBorder="1" applyAlignment="1" applyProtection="1">
      <alignment vertical="top" wrapText="1"/>
    </xf>
    <xf numFmtId="0" fontId="2" fillId="3" borderId="1" xfId="0" applyFont="1" applyFill="1" applyBorder="1" applyAlignment="1" applyProtection="1">
      <alignment horizontal="center" vertical="top" wrapText="1"/>
    </xf>
    <xf numFmtId="0" fontId="2" fillId="3" borderId="1" xfId="0" applyNumberFormat="1" applyFont="1" applyFill="1" applyBorder="1" applyAlignment="1" applyProtection="1">
      <alignment horizontal="center" vertical="top" wrapText="1"/>
      <protection locked="0"/>
    </xf>
    <xf numFmtId="165" fontId="2" fillId="3" borderId="1" xfId="0" applyNumberFormat="1" applyFont="1" applyFill="1" applyBorder="1" applyAlignment="1" applyProtection="1">
      <alignment horizontal="center" vertical="top" wrapText="1"/>
    </xf>
    <xf numFmtId="0" fontId="2" fillId="3" borderId="1"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xf>
    <xf numFmtId="0" fontId="2" fillId="3" borderId="11" xfId="0" applyFont="1" applyFill="1" applyBorder="1" applyAlignment="1" applyProtection="1">
      <alignment horizontal="center" vertical="top" wrapText="1"/>
      <protection locked="0"/>
    </xf>
    <xf numFmtId="165" fontId="2" fillId="3" borderId="2" xfId="0" applyNumberFormat="1" applyFont="1" applyFill="1" applyBorder="1" applyAlignment="1" applyProtection="1">
      <alignment horizontal="center" vertical="top" wrapText="1"/>
    </xf>
    <xf numFmtId="0" fontId="1" fillId="6" borderId="22" xfId="0" applyFont="1" applyFill="1" applyBorder="1" applyAlignment="1" applyProtection="1">
      <alignment horizontal="center" wrapText="1"/>
    </xf>
    <xf numFmtId="165" fontId="1" fillId="6" borderId="23" xfId="0" applyNumberFormat="1" applyFont="1" applyFill="1" applyBorder="1" applyAlignment="1" applyProtection="1">
      <alignment horizontal="center" wrapText="1"/>
    </xf>
    <xf numFmtId="0" fontId="1" fillId="0" borderId="22" xfId="0" applyFont="1" applyBorder="1"/>
    <xf numFmtId="0" fontId="19" fillId="0" borderId="0" xfId="0" applyFont="1" applyAlignment="1">
      <alignment wrapText="1"/>
    </xf>
    <xf numFmtId="0" fontId="7" fillId="0" borderId="0" xfId="0" applyFont="1"/>
    <xf numFmtId="0" fontId="1" fillId="0" borderId="0" xfId="0" applyFont="1"/>
    <xf numFmtId="0" fontId="9" fillId="0" borderId="0" xfId="0" applyFont="1"/>
    <xf numFmtId="0" fontId="1" fillId="0" borderId="0" xfId="0" applyFont="1" applyAlignment="1">
      <alignment horizontal="left" indent="1"/>
    </xf>
    <xf numFmtId="0" fontId="1"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xf>
    <xf numFmtId="0" fontId="4" fillId="8" borderId="1" xfId="0" applyFont="1" applyFill="1" applyBorder="1"/>
    <xf numFmtId="0" fontId="1" fillId="7" borderId="16" xfId="0" applyFont="1" applyFill="1" applyBorder="1" applyAlignment="1">
      <alignment horizontal="center" vertical="center"/>
    </xf>
    <xf numFmtId="0" fontId="1" fillId="7"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5" borderId="1" xfId="0" applyFont="1" applyFill="1" applyBorder="1" applyAlignment="1">
      <alignment horizontal="center" vertical="center"/>
    </xf>
    <xf numFmtId="0" fontId="12" fillId="0" borderId="1" xfId="0" applyFont="1" applyBorder="1" applyAlignment="1" applyProtection="1">
      <alignment wrapText="1"/>
      <protection locked="0"/>
    </xf>
    <xf numFmtId="0" fontId="0" fillId="0" borderId="1" xfId="0" applyFont="1" applyBorder="1" applyAlignment="1" applyProtection="1">
      <alignment wrapText="1"/>
      <protection locked="0"/>
    </xf>
    <xf numFmtId="166" fontId="12" fillId="0" borderId="2" xfId="0" applyNumberFormat="1" applyFont="1" applyBorder="1" applyAlignment="1" applyProtection="1">
      <alignment horizontal="right"/>
      <protection locked="0"/>
    </xf>
    <xf numFmtId="166" fontId="0" fillId="0" borderId="22" xfId="0" applyNumberFormat="1" applyFont="1" applyBorder="1" applyAlignment="1" applyProtection="1"/>
    <xf numFmtId="166" fontId="0" fillId="0" borderId="23" xfId="0" applyNumberFormat="1" applyFont="1" applyBorder="1" applyAlignment="1" applyProtection="1">
      <alignment horizontal="right"/>
    </xf>
    <xf numFmtId="0" fontId="7" fillId="6" borderId="0" xfId="0" applyFont="1" applyFill="1" applyAlignment="1" applyProtection="1">
      <alignment horizontal="left"/>
    </xf>
    <xf numFmtId="0" fontId="0" fillId="6" borderId="0" xfId="0" applyFont="1" applyFill="1" applyBorder="1" applyAlignment="1" applyProtection="1">
      <alignment vertical="top"/>
    </xf>
    <xf numFmtId="0" fontId="4" fillId="2" borderId="5" xfId="0" applyFont="1" applyFill="1" applyBorder="1" applyAlignment="1" applyProtection="1">
      <alignment horizontal="left"/>
    </xf>
    <xf numFmtId="0" fontId="1" fillId="0" borderId="16"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2" xfId="0" applyFont="1" applyFill="1" applyBorder="1" applyAlignment="1" applyProtection="1">
      <alignment vertical="center" wrapText="1"/>
    </xf>
    <xf numFmtId="0" fontId="1" fillId="0" borderId="16"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16" xfId="0" applyFont="1" applyFill="1" applyBorder="1" applyAlignment="1" applyProtection="1">
      <alignment vertical="center" wrapText="1"/>
    </xf>
    <xf numFmtId="0" fontId="0" fillId="4" borderId="1" xfId="0" applyFont="1" applyFill="1" applyBorder="1" applyProtection="1">
      <protection locked="0"/>
    </xf>
    <xf numFmtId="0" fontId="0" fillId="4" borderId="5" xfId="0" applyFont="1" applyFill="1" applyBorder="1" applyProtection="1">
      <protection locked="0"/>
    </xf>
    <xf numFmtId="16" fontId="1" fillId="0" borderId="1" xfId="0" applyNumberFormat="1" applyFont="1" applyFill="1" applyBorder="1" applyProtection="1"/>
    <xf numFmtId="0" fontId="19" fillId="6" borderId="0" xfId="0" applyFont="1" applyFill="1" applyAlignment="1"/>
    <xf numFmtId="2" fontId="0" fillId="0" borderId="5" xfId="0" applyNumberFormat="1" applyFont="1" applyFill="1" applyBorder="1" applyProtection="1"/>
    <xf numFmtId="2" fontId="0" fillId="0" borderId="1" xfId="0" applyNumberFormat="1" applyFont="1" applyBorder="1" applyProtection="1"/>
    <xf numFmtId="0" fontId="1" fillId="3" borderId="1" xfId="0" applyFont="1" applyFill="1" applyBorder="1" applyProtection="1"/>
    <xf numFmtId="0" fontId="0" fillId="3" borderId="1" xfId="0" applyFont="1" applyFill="1" applyBorder="1" applyProtection="1"/>
    <xf numFmtId="2" fontId="0" fillId="3" borderId="5" xfId="0" applyNumberFormat="1" applyFont="1" applyFill="1" applyBorder="1" applyProtection="1"/>
    <xf numFmtId="2" fontId="0" fillId="3" borderId="1" xfId="0" applyNumberFormat="1" applyFont="1" applyFill="1" applyBorder="1" applyProtection="1"/>
    <xf numFmtId="2" fontId="0" fillId="3" borderId="2" xfId="0" applyNumberFormat="1" applyFont="1" applyFill="1" applyBorder="1" applyProtection="1"/>
    <xf numFmtId="0" fontId="1" fillId="0" borderId="0" xfId="0" applyFont="1" applyBorder="1" applyAlignment="1" applyProtection="1">
      <alignment horizontal="right"/>
    </xf>
    <xf numFmtId="2" fontId="1" fillId="0" borderId="21" xfId="0" applyNumberFormat="1" applyFont="1" applyFill="1" applyBorder="1" applyAlignment="1" applyProtection="1"/>
    <xf numFmtId="0" fontId="0" fillId="0" borderId="0" xfId="0" applyBorder="1" applyAlignment="1"/>
    <xf numFmtId="2" fontId="1" fillId="0" borderId="0" xfId="0" applyNumberFormat="1" applyFont="1" applyFill="1" applyBorder="1" applyAlignment="1" applyProtection="1">
      <alignment horizontal="right"/>
    </xf>
    <xf numFmtId="2" fontId="1" fillId="0" borderId="1" xfId="0" applyNumberFormat="1" applyFont="1" applyFill="1" applyBorder="1" applyAlignment="1" applyProtection="1">
      <alignment horizontal="right"/>
    </xf>
    <xf numFmtId="0" fontId="1" fillId="0" borderId="1" xfId="0" applyFont="1" applyFill="1" applyBorder="1" applyAlignment="1" applyProtection="1">
      <alignment horizontal="right"/>
    </xf>
    <xf numFmtId="0" fontId="1" fillId="0" borderId="0" xfId="0" applyFont="1" applyFill="1" applyBorder="1" applyAlignment="1" applyProtection="1">
      <alignment horizontal="center" vertical="center" wrapText="1"/>
    </xf>
    <xf numFmtId="2" fontId="0" fillId="0"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0" fillId="0" borderId="0" xfId="0" applyBorder="1" applyAlignment="1" applyProtection="1"/>
    <xf numFmtId="0" fontId="4" fillId="0" borderId="0" xfId="0" applyFont="1" applyFill="1" applyBorder="1" applyAlignment="1" applyProtection="1">
      <alignment horizontal="center"/>
    </xf>
    <xf numFmtId="2" fontId="0" fillId="0" borderId="1" xfId="0" applyNumberFormat="1" applyFont="1" applyFill="1" applyBorder="1" applyAlignment="1" applyProtection="1">
      <alignment horizontal="right"/>
    </xf>
    <xf numFmtId="0" fontId="1" fillId="6" borderId="1" xfId="0" applyFont="1" applyFill="1" applyBorder="1" applyAlignment="1" applyProtection="1"/>
    <xf numFmtId="16" fontId="0" fillId="0" borderId="1" xfId="0" applyNumberFormat="1" applyFont="1" applyFill="1" applyBorder="1" applyProtection="1"/>
    <xf numFmtId="0" fontId="0" fillId="0" borderId="4" xfId="0" applyBorder="1" applyAlignment="1"/>
    <xf numFmtId="166" fontId="0" fillId="0" borderId="5" xfId="0" applyNumberFormat="1" applyFont="1" applyBorder="1" applyAlignment="1" applyProtection="1"/>
    <xf numFmtId="166" fontId="0" fillId="0" borderId="21" xfId="0" applyNumberFormat="1" applyFont="1" applyBorder="1" applyAlignment="1" applyProtection="1">
      <alignment horizontal="right"/>
    </xf>
    <xf numFmtId="0" fontId="0" fillId="6" borderId="5" xfId="0" applyFont="1" applyFill="1" applyBorder="1" applyProtection="1"/>
    <xf numFmtId="0" fontId="0" fillId="6" borderId="6" xfId="0" applyFont="1" applyFill="1" applyBorder="1" applyProtection="1"/>
    <xf numFmtId="0" fontId="0" fillId="4" borderId="2" xfId="0" applyFont="1" applyFill="1" applyBorder="1" applyAlignment="1" applyProtection="1">
      <alignment horizontal="right"/>
      <protection locked="0"/>
    </xf>
    <xf numFmtId="1" fontId="1" fillId="6" borderId="16" xfId="0" applyNumberFormat="1" applyFont="1" applyFill="1" applyBorder="1" applyAlignment="1" applyProtection="1">
      <alignment horizontal="right"/>
    </xf>
    <xf numFmtId="0" fontId="1" fillId="6" borderId="21" xfId="0" applyFont="1" applyFill="1" applyBorder="1" applyAlignment="1" applyProtection="1">
      <alignment horizontal="right"/>
    </xf>
    <xf numFmtId="166" fontId="0" fillId="0" borderId="0" xfId="0" applyNumberFormat="1" applyFont="1" applyBorder="1" applyAlignment="1" applyProtection="1">
      <alignment horizontal="right"/>
    </xf>
    <xf numFmtId="166" fontId="9" fillId="6" borderId="0" xfId="0" applyNumberFormat="1" applyFont="1" applyFill="1" applyBorder="1" applyProtection="1"/>
    <xf numFmtId="166" fontId="16" fillId="6" borderId="0" xfId="0" applyNumberFormat="1" applyFont="1" applyFill="1" applyBorder="1" applyAlignment="1" applyProtection="1">
      <alignment horizontal="right"/>
    </xf>
    <xf numFmtId="0" fontId="0" fillId="0" borderId="5" xfId="0" applyFont="1" applyBorder="1" applyAlignment="1" applyProtection="1">
      <alignment horizontal="center" wrapText="1"/>
      <protection locked="0"/>
    </xf>
    <xf numFmtId="166" fontId="0" fillId="0" borderId="0" xfId="0" applyNumberFormat="1" applyFont="1" applyFill="1" applyBorder="1" applyProtection="1"/>
    <xf numFmtId="166" fontId="1" fillId="0" borderId="0" xfId="0" applyNumberFormat="1" applyFont="1" applyFill="1" applyBorder="1" applyProtection="1"/>
    <xf numFmtId="166" fontId="1" fillId="0" borderId="21" xfId="0" applyNumberFormat="1" applyFont="1" applyBorder="1" applyAlignment="1" applyProtection="1"/>
    <xf numFmtId="2" fontId="0" fillId="6" borderId="0" xfId="0" applyNumberFormat="1" applyFill="1" applyBorder="1" applyProtection="1"/>
    <xf numFmtId="166" fontId="3" fillId="0" borderId="0" xfId="0" applyNumberFormat="1" applyFont="1" applyBorder="1" applyAlignment="1" applyProtection="1">
      <alignment horizontal="right"/>
    </xf>
    <xf numFmtId="0" fontId="6" fillId="0" borderId="0" xfId="0" applyFont="1"/>
    <xf numFmtId="0" fontId="10" fillId="0" borderId="15" xfId="0" applyFont="1" applyFill="1" applyBorder="1" applyProtection="1">
      <protection locked="0"/>
    </xf>
    <xf numFmtId="0" fontId="10" fillId="0" borderId="19" xfId="0" applyFont="1" applyFill="1" applyBorder="1" applyProtection="1">
      <protection locked="0"/>
    </xf>
    <xf numFmtId="0" fontId="19" fillId="0" borderId="0" xfId="0" applyFont="1"/>
    <xf numFmtId="0" fontId="7" fillId="0" borderId="0" xfId="0" applyFont="1" applyBorder="1" applyAlignment="1" applyProtection="1">
      <alignment horizontal="left" vertical="center" wrapText="1"/>
    </xf>
    <xf numFmtId="2" fontId="0" fillId="3" borderId="1" xfId="0" applyNumberFormat="1" applyFont="1" applyFill="1" applyBorder="1" applyAlignment="1" applyProtection="1">
      <alignment horizontal="right"/>
    </xf>
    <xf numFmtId="3" fontId="40" fillId="4" borderId="1" xfId="0" applyNumberFormat="1" applyFont="1" applyFill="1" applyBorder="1" applyAlignment="1" applyProtection="1">
      <alignment horizontal="center" vertical="center"/>
      <protection locked="0"/>
    </xf>
    <xf numFmtId="0" fontId="1" fillId="0" borderId="0" xfId="0" applyFont="1" applyBorder="1" applyAlignment="1" applyProtection="1">
      <alignment horizontal="right" wrapText="1"/>
    </xf>
    <xf numFmtId="2" fontId="9" fillId="0" borderId="0" xfId="0" applyNumberFormat="1" applyFont="1" applyBorder="1" applyAlignment="1" applyProtection="1"/>
    <xf numFmtId="0" fontId="1" fillId="0" borderId="0" xfId="0" applyFont="1" applyFill="1" applyBorder="1" applyAlignment="1" applyProtection="1">
      <alignment horizontal="right" wrapText="1"/>
    </xf>
    <xf numFmtId="0" fontId="1" fillId="0" borderId="0" xfId="0" applyFont="1" applyFill="1" applyBorder="1" applyAlignment="1" applyProtection="1">
      <alignment horizontal="right"/>
    </xf>
    <xf numFmtId="0" fontId="1" fillId="0" borderId="0" xfId="0" applyFont="1" applyBorder="1" applyAlignment="1" applyProtection="1">
      <alignment horizontal="right" wrapText="1"/>
    </xf>
    <xf numFmtId="0" fontId="1" fillId="0" borderId="16" xfId="0" applyFont="1" applyFill="1" applyBorder="1" applyAlignment="1">
      <alignment horizontal="center" vertical="center"/>
    </xf>
    <xf numFmtId="166" fontId="0" fillId="0" borderId="1" xfId="0" applyNumberFormat="1" applyFont="1" applyBorder="1" applyAlignment="1" applyProtection="1">
      <alignment horizontal="right"/>
    </xf>
    <xf numFmtId="166" fontId="0" fillId="0" borderId="15" xfId="0" applyNumberFormat="1" applyFont="1" applyBorder="1" applyAlignment="1" applyProtection="1">
      <alignment horizontal="right"/>
    </xf>
    <xf numFmtId="2" fontId="30" fillId="6" borderId="0" xfId="0" applyNumberFormat="1" applyFont="1" applyFill="1" applyBorder="1" applyProtection="1"/>
    <xf numFmtId="0" fontId="1" fillId="11" borderId="37" xfId="0" applyFont="1" applyFill="1" applyBorder="1" applyAlignment="1" applyProtection="1">
      <alignment horizontal="right"/>
    </xf>
    <xf numFmtId="2" fontId="1" fillId="11" borderId="35" xfId="0" applyNumberFormat="1" applyFont="1" applyFill="1" applyBorder="1" applyAlignment="1" applyProtection="1">
      <alignment horizontal="right"/>
    </xf>
    <xf numFmtId="0" fontId="1" fillId="11" borderId="20" xfId="0" applyFont="1" applyFill="1" applyBorder="1" applyAlignment="1" applyProtection="1">
      <alignment horizontal="right" wrapText="1"/>
    </xf>
    <xf numFmtId="2" fontId="1" fillId="11" borderId="38" xfId="0" applyNumberFormat="1" applyFont="1" applyFill="1" applyBorder="1" applyAlignment="1" applyProtection="1">
      <alignment horizontal="right"/>
    </xf>
    <xf numFmtId="0" fontId="1" fillId="11" borderId="20" xfId="0" applyFont="1" applyFill="1" applyBorder="1" applyAlignment="1" applyProtection="1">
      <alignment horizontal="right"/>
    </xf>
    <xf numFmtId="0" fontId="1" fillId="11" borderId="36" xfId="0" applyFont="1" applyFill="1" applyBorder="1" applyAlignment="1" applyProtection="1">
      <alignment horizontal="right" wrapText="1"/>
    </xf>
    <xf numFmtId="2" fontId="42" fillId="11" borderId="39" xfId="0" applyNumberFormat="1" applyFont="1" applyFill="1" applyBorder="1" applyAlignment="1" applyProtection="1"/>
    <xf numFmtId="0" fontId="1" fillId="12" borderId="20" xfId="0" applyFont="1" applyFill="1" applyBorder="1" applyAlignment="1" applyProtection="1">
      <alignment horizontal="right" wrapText="1"/>
    </xf>
    <xf numFmtId="2" fontId="1" fillId="12" borderId="38" xfId="0" applyNumberFormat="1" applyFont="1" applyFill="1" applyBorder="1" applyAlignment="1" applyProtection="1">
      <alignment horizontal="right"/>
    </xf>
    <xf numFmtId="0" fontId="1" fillId="12" borderId="20" xfId="0" applyFont="1" applyFill="1" applyBorder="1" applyAlignment="1" applyProtection="1">
      <alignment horizontal="right"/>
    </xf>
    <xf numFmtId="0" fontId="1" fillId="12" borderId="36" xfId="0" applyFont="1" applyFill="1" applyBorder="1" applyAlignment="1" applyProtection="1">
      <alignment horizontal="right" wrapText="1"/>
    </xf>
    <xf numFmtId="2" fontId="42" fillId="12" borderId="39" xfId="0" applyNumberFormat="1" applyFont="1" applyFill="1" applyBorder="1" applyAlignment="1" applyProtection="1"/>
    <xf numFmtId="0" fontId="2" fillId="5" borderId="1" xfId="0" applyFont="1" applyFill="1" applyBorder="1" applyAlignment="1">
      <alignment horizontal="left"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2" fillId="5" borderId="1" xfId="0" applyFont="1" applyFill="1" applyBorder="1" applyAlignment="1">
      <alignment horizontal="left" wrapText="1"/>
    </xf>
    <xf numFmtId="0" fontId="0" fillId="7" borderId="1" xfId="0" applyFill="1" applyBorder="1" applyAlignment="1">
      <alignment horizontal="center"/>
    </xf>
    <xf numFmtId="0" fontId="4" fillId="8" borderId="1" xfId="0" applyFont="1" applyFill="1" applyBorder="1" applyAlignment="1">
      <alignment horizontal="center"/>
    </xf>
    <xf numFmtId="166" fontId="1" fillId="0" borderId="0" xfId="0" applyNumberFormat="1" applyFont="1" applyBorder="1" applyAlignment="1" applyProtection="1"/>
    <xf numFmtId="167" fontId="12" fillId="0" borderId="18" xfId="1" applyNumberFormat="1" applyFont="1" applyBorder="1" applyAlignment="1" applyProtection="1">
      <alignment horizontal="right"/>
      <protection locked="0"/>
    </xf>
    <xf numFmtId="0" fontId="22" fillId="0" borderId="0" xfId="0" applyFont="1" applyProtection="1"/>
    <xf numFmtId="0" fontId="4" fillId="0" borderId="0" xfId="0" applyFont="1" applyFill="1" applyBorder="1" applyAlignment="1">
      <alignment horizontal="center"/>
    </xf>
    <xf numFmtId="0" fontId="0" fillId="0" borderId="0" xfId="0" applyFill="1" applyBorder="1" applyAlignment="1">
      <alignment horizontal="center"/>
    </xf>
    <xf numFmtId="0" fontId="2" fillId="0" borderId="0" xfId="0" applyFont="1" applyFill="1" applyBorder="1" applyAlignment="1">
      <alignment horizontal="left" wrapText="1"/>
    </xf>
    <xf numFmtId="0" fontId="2" fillId="0" borderId="0" xfId="0" applyFont="1" applyFill="1" applyBorder="1" applyAlignment="1">
      <alignment horizontal="left" vertical="center" wrapText="1"/>
    </xf>
    <xf numFmtId="0" fontId="26" fillId="0" borderId="0" xfId="0" applyFont="1" applyFill="1" applyBorder="1" applyAlignment="1">
      <alignment wrapText="1"/>
    </xf>
    <xf numFmtId="0" fontId="0" fillId="0" borderId="0" xfId="0" applyFill="1" applyBorder="1" applyAlignment="1">
      <alignment horizontal="center" wrapText="1"/>
    </xf>
    <xf numFmtId="0" fontId="0" fillId="0" borderId="0" xfId="0" applyFill="1" applyBorder="1" applyAlignment="1">
      <alignment horizontal="left" vertical="center"/>
    </xf>
    <xf numFmtId="0" fontId="2" fillId="10" borderId="1" xfId="0" applyFont="1" applyFill="1" applyBorder="1" applyAlignment="1">
      <alignment horizontal="left" wrapText="1"/>
    </xf>
    <xf numFmtId="0" fontId="0" fillId="9" borderId="1" xfId="0" applyFill="1" applyBorder="1" applyAlignment="1">
      <alignment horizontal="left" vertical="center"/>
    </xf>
    <xf numFmtId="0" fontId="17" fillId="0" borderId="2" xfId="0" applyFont="1" applyFill="1" applyBorder="1" applyAlignment="1" applyProtection="1">
      <alignment horizontal="left"/>
      <protection locked="0"/>
    </xf>
    <xf numFmtId="166" fontId="0" fillId="0" borderId="0" xfId="0" applyNumberFormat="1" applyFont="1" applyFill="1" applyBorder="1" applyAlignment="1" applyProtection="1">
      <alignment horizontal="right"/>
    </xf>
    <xf numFmtId="166" fontId="0" fillId="0" borderId="16" xfId="0" applyNumberFormat="1" applyFont="1" applyBorder="1" applyAlignment="1" applyProtection="1">
      <alignment horizontal="right"/>
    </xf>
    <xf numFmtId="166" fontId="0" fillId="12" borderId="8" xfId="0" applyNumberFormat="1" applyFont="1" applyFill="1" applyBorder="1" applyAlignment="1" applyProtection="1">
      <alignment horizontal="right"/>
    </xf>
    <xf numFmtId="166" fontId="0" fillId="12" borderId="13" xfId="0" applyNumberFormat="1" applyFont="1" applyFill="1" applyBorder="1" applyAlignment="1" applyProtection="1">
      <alignment horizontal="right"/>
    </xf>
    <xf numFmtId="166" fontId="39" fillId="12" borderId="10" xfId="0" applyNumberFormat="1" applyFont="1" applyFill="1" applyBorder="1" applyAlignment="1" applyProtection="1">
      <alignment horizontal="right"/>
    </xf>
    <xf numFmtId="166" fontId="0" fillId="11" borderId="8" xfId="0" applyNumberFormat="1" applyFont="1" applyFill="1" applyBorder="1" applyAlignment="1" applyProtection="1">
      <alignment horizontal="right"/>
    </xf>
    <xf numFmtId="166" fontId="0" fillId="11" borderId="13" xfId="0" applyNumberFormat="1" applyFont="1" applyFill="1" applyBorder="1" applyAlignment="1" applyProtection="1">
      <alignment horizontal="right"/>
    </xf>
    <xf numFmtId="166" fontId="39" fillId="11" borderId="10" xfId="0" applyNumberFormat="1" applyFont="1" applyFill="1" applyBorder="1" applyAlignment="1" applyProtection="1">
      <alignment horizontal="right"/>
    </xf>
    <xf numFmtId="0" fontId="24" fillId="0" borderId="0" xfId="0" applyFont="1" applyBorder="1" applyAlignment="1" applyProtection="1"/>
    <xf numFmtId="0" fontId="23" fillId="0" borderId="0" xfId="0" applyFont="1" applyBorder="1" applyAlignment="1" applyProtection="1"/>
    <xf numFmtId="0" fontId="21" fillId="2" borderId="1" xfId="0" applyFont="1" applyFill="1" applyBorder="1" applyAlignment="1" applyProtection="1">
      <alignment vertical="center" wrapText="1"/>
    </xf>
    <xf numFmtId="0" fontId="21" fillId="2" borderId="1" xfId="0" applyFont="1" applyFill="1" applyBorder="1" applyAlignment="1" applyProtection="1">
      <alignment vertical="center"/>
    </xf>
    <xf numFmtId="0" fontId="43" fillId="0" borderId="0" xfId="0" applyFont="1" applyFill="1" applyBorder="1" applyAlignment="1" applyProtection="1">
      <alignment vertical="center" wrapText="1"/>
      <protection locked="0"/>
    </xf>
    <xf numFmtId="0" fontId="17" fillId="0" borderId="0" xfId="0" applyFont="1" applyFill="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0" fillId="0" borderId="0" xfId="0" applyFill="1" applyBorder="1" applyAlignment="1">
      <alignment vertical="center" wrapText="1"/>
    </xf>
    <xf numFmtId="0" fontId="0" fillId="0" borderId="4" xfId="0" applyBorder="1" applyAlignment="1" applyProtection="1">
      <alignment horizontal="left" vertical="center" wrapText="1"/>
    </xf>
    <xf numFmtId="0" fontId="43" fillId="0" borderId="6" xfId="0" applyFont="1" applyBorder="1" applyAlignment="1" applyProtection="1">
      <alignment horizontal="left" vertical="center" wrapText="1"/>
      <protection locked="0"/>
    </xf>
    <xf numFmtId="0" fontId="2" fillId="9" borderId="1" xfId="0" applyFont="1" applyFill="1" applyBorder="1" applyAlignment="1">
      <alignment horizontal="left" vertical="center" wrapText="1"/>
    </xf>
    <xf numFmtId="0" fontId="33" fillId="9" borderId="1" xfId="0" applyFont="1" applyFill="1" applyBorder="1" applyAlignment="1">
      <alignment horizontal="center" vertical="center" wrapText="1"/>
    </xf>
    <xf numFmtId="0" fontId="2" fillId="9" borderId="1" xfId="0" applyFont="1" applyFill="1" applyBorder="1" applyAlignment="1">
      <alignment horizontal="left" vertical="center"/>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1" fillId="10" borderId="1" xfId="0" applyFont="1" applyFill="1" applyBorder="1" applyAlignment="1">
      <alignment horizontal="center" vertical="center"/>
    </xf>
    <xf numFmtId="0" fontId="46" fillId="5" borderId="5" xfId="0" applyFont="1" applyFill="1" applyBorder="1" applyAlignment="1">
      <alignment horizontal="left" vertical="center" wrapText="1"/>
    </xf>
    <xf numFmtId="0" fontId="46" fillId="5" borderId="1" xfId="0" applyFont="1" applyFill="1" applyBorder="1" applyAlignment="1">
      <alignment horizontal="center" vertical="center"/>
    </xf>
    <xf numFmtId="0" fontId="12" fillId="0" borderId="1" xfId="0" applyFont="1" applyFill="1" applyBorder="1" applyAlignment="1" applyProtection="1">
      <alignment horizontal="left"/>
      <protection locked="0"/>
    </xf>
    <xf numFmtId="0" fontId="0" fillId="0" borderId="15" xfId="0" applyFont="1" applyFill="1" applyBorder="1" applyProtection="1">
      <protection locked="0"/>
    </xf>
    <xf numFmtId="0" fontId="0" fillId="0" borderId="15" xfId="0" applyFont="1" applyBorder="1" applyProtection="1">
      <protection locked="0"/>
    </xf>
    <xf numFmtId="2" fontId="48" fillId="0" borderId="0" xfId="0" applyNumberFormat="1" applyFont="1" applyFill="1" applyBorder="1" applyAlignment="1" applyProtection="1">
      <alignment horizontal="left"/>
    </xf>
    <xf numFmtId="49" fontId="12" fillId="0" borderId="1" xfId="0" applyNumberFormat="1" applyFont="1" applyBorder="1" applyAlignment="1" applyProtection="1">
      <alignment horizontal="center" wrapText="1"/>
      <protection locked="0"/>
    </xf>
    <xf numFmtId="49" fontId="0" fillId="0" borderId="1" xfId="0" applyNumberFormat="1" applyFont="1" applyBorder="1" applyAlignment="1" applyProtection="1">
      <alignment horizontal="center" wrapText="1"/>
      <protection locked="0"/>
    </xf>
    <xf numFmtId="49" fontId="0" fillId="0" borderId="1" xfId="0" applyNumberFormat="1" applyFont="1" applyFill="1" applyBorder="1" applyAlignment="1" applyProtection="1">
      <alignment horizontal="left"/>
      <protection locked="0"/>
    </xf>
    <xf numFmtId="49" fontId="0" fillId="0" borderId="18" xfId="0" applyNumberFormat="1" applyFont="1" applyBorder="1" applyAlignment="1" applyProtection="1">
      <alignment horizontal="center" wrapText="1"/>
      <protection locked="0"/>
    </xf>
    <xf numFmtId="49" fontId="2" fillId="5" borderId="1" xfId="0" applyNumberFormat="1" applyFont="1" applyFill="1" applyBorder="1" applyAlignment="1">
      <alignment wrapText="1"/>
    </xf>
    <xf numFmtId="167" fontId="12" fillId="0" borderId="5" xfId="1" applyNumberFormat="1" applyFont="1" applyBorder="1" applyAlignment="1" applyProtection="1">
      <alignment horizontal="right"/>
      <protection locked="0"/>
    </xf>
    <xf numFmtId="167" fontId="12" fillId="0" borderId="11" xfId="1" applyNumberFormat="1" applyFont="1" applyBorder="1" applyAlignment="1" applyProtection="1">
      <alignment horizontal="right"/>
      <protection locked="0"/>
    </xf>
    <xf numFmtId="166" fontId="1" fillId="6" borderId="3" xfId="0" applyNumberFormat="1" applyFont="1" applyFill="1" applyBorder="1" applyProtection="1"/>
    <xf numFmtId="49" fontId="37" fillId="0" borderId="1" xfId="0" applyNumberFormat="1" applyFont="1" applyFill="1" applyBorder="1" applyAlignment="1" applyProtection="1">
      <alignment vertical="center" wrapText="1"/>
    </xf>
    <xf numFmtId="49" fontId="1" fillId="11" borderId="9" xfId="0" applyNumberFormat="1" applyFont="1" applyFill="1" applyBorder="1" applyAlignment="1" applyProtection="1">
      <alignment horizontal="right"/>
    </xf>
    <xf numFmtId="49" fontId="1" fillId="11" borderId="0" xfId="0" applyNumberFormat="1" applyFont="1" applyFill="1" applyBorder="1" applyAlignment="1" applyProtection="1">
      <alignment horizontal="right"/>
    </xf>
    <xf numFmtId="49" fontId="1" fillId="0" borderId="1"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1" fillId="6" borderId="1" xfId="0" applyNumberFormat="1" applyFont="1" applyFill="1" applyBorder="1" applyProtection="1"/>
    <xf numFmtId="49" fontId="14" fillId="3" borderId="1" xfId="0" applyNumberFormat="1" applyFont="1" applyFill="1" applyBorder="1" applyAlignment="1" applyProtection="1">
      <alignment horizontal="left" vertical="center"/>
    </xf>
    <xf numFmtId="49" fontId="14" fillId="3" borderId="1" xfId="0" applyNumberFormat="1" applyFont="1" applyFill="1" applyBorder="1" applyAlignment="1" applyProtection="1">
      <alignment horizontal="left" vertical="center" wrapText="1"/>
    </xf>
    <xf numFmtId="49" fontId="1" fillId="3" borderId="1" xfId="0" applyNumberFormat="1" applyFont="1" applyFill="1" applyBorder="1" applyAlignment="1" applyProtection="1">
      <alignment horizontal="left" vertical="center" wrapText="1"/>
    </xf>
    <xf numFmtId="49" fontId="1" fillId="3" borderId="16" xfId="0" applyNumberFormat="1" applyFont="1" applyFill="1" applyBorder="1" applyAlignment="1" applyProtection="1">
      <alignment horizontal="left" vertical="center"/>
    </xf>
    <xf numFmtId="49" fontId="1" fillId="3" borderId="16" xfId="0" applyNumberFormat="1" applyFont="1" applyFill="1" applyBorder="1" applyAlignment="1" applyProtection="1">
      <alignment horizontal="left" vertical="center" wrapText="1"/>
    </xf>
    <xf numFmtId="49" fontId="14" fillId="3" borderId="16" xfId="0" applyNumberFormat="1" applyFont="1" applyFill="1" applyBorder="1" applyAlignment="1" applyProtection="1">
      <alignment horizontal="left" vertical="center" wrapText="1"/>
    </xf>
    <xf numFmtId="49" fontId="14" fillId="3" borderId="16" xfId="0" applyNumberFormat="1" applyFont="1" applyFill="1" applyBorder="1" applyAlignment="1" applyProtection="1">
      <alignment horizontal="left" vertical="center"/>
    </xf>
    <xf numFmtId="49" fontId="14" fillId="3" borderId="12" xfId="0" applyNumberFormat="1" applyFont="1" applyFill="1" applyBorder="1" applyAlignment="1" applyProtection="1">
      <alignment horizontal="left" vertical="center" wrapText="1"/>
    </xf>
    <xf numFmtId="49" fontId="1" fillId="3" borderId="14" xfId="0" applyNumberFormat="1" applyFont="1" applyFill="1" applyBorder="1" applyAlignment="1" applyProtection="1">
      <alignment horizontal="left" vertical="center"/>
    </xf>
    <xf numFmtId="49" fontId="1" fillId="3" borderId="1" xfId="0" applyNumberFormat="1" applyFont="1" applyFill="1" applyBorder="1" applyAlignment="1" applyProtection="1">
      <alignment horizontal="left" vertical="center"/>
    </xf>
    <xf numFmtId="49" fontId="1" fillId="3" borderId="15" xfId="0" applyNumberFormat="1" applyFont="1" applyFill="1" applyBorder="1" applyAlignment="1" applyProtection="1">
      <alignment horizontal="left" vertical="center" wrapText="1"/>
    </xf>
    <xf numFmtId="49" fontId="14" fillId="6" borderId="0" xfId="0" applyNumberFormat="1" applyFont="1" applyFill="1" applyBorder="1" applyAlignment="1" applyProtection="1"/>
    <xf numFmtId="49" fontId="29" fillId="0" borderId="0" xfId="0" applyNumberFormat="1" applyFont="1" applyBorder="1" applyAlignment="1" applyProtection="1"/>
    <xf numFmtId="49" fontId="14" fillId="0" borderId="0" xfId="0" applyNumberFormat="1" applyFont="1" applyBorder="1" applyAlignment="1" applyProtection="1"/>
    <xf numFmtId="49" fontId="14" fillId="0" borderId="0" xfId="0" applyNumberFormat="1" applyFont="1" applyBorder="1" applyAlignment="1" applyProtection="1">
      <alignment horizontal="right"/>
    </xf>
    <xf numFmtId="49" fontId="0" fillId="0" borderId="0" xfId="0" applyNumberFormat="1" applyFont="1" applyBorder="1" applyAlignment="1" applyProtection="1">
      <alignment horizontal="left"/>
    </xf>
    <xf numFmtId="49" fontId="1" fillId="0" borderId="0" xfId="0" applyNumberFormat="1" applyFont="1" applyBorder="1" applyAlignment="1" applyProtection="1">
      <alignment horizontal="right"/>
    </xf>
    <xf numFmtId="49" fontId="16" fillId="0" borderId="0" xfId="0" applyNumberFormat="1" applyFont="1" applyBorder="1" applyAlignment="1" applyProtection="1">
      <alignment horizontal="right"/>
    </xf>
    <xf numFmtId="49" fontId="0" fillId="0" borderId="0" xfId="0" applyNumberFormat="1" applyProtection="1"/>
    <xf numFmtId="49" fontId="4" fillId="0" borderId="0" xfId="0" applyNumberFormat="1" applyFont="1" applyFill="1" applyBorder="1" applyAlignment="1" applyProtection="1">
      <alignment horizontal="center"/>
    </xf>
    <xf numFmtId="49" fontId="1" fillId="0" borderId="0" xfId="0" applyNumberFormat="1" applyFont="1" applyFill="1" applyBorder="1" applyAlignment="1" applyProtection="1">
      <alignment horizontal="left" vertical="center" wrapText="1"/>
    </xf>
    <xf numFmtId="49" fontId="14" fillId="3" borderId="15" xfId="0" applyNumberFormat="1" applyFont="1" applyFill="1" applyBorder="1" applyAlignment="1" applyProtection="1">
      <alignment horizontal="left" vertical="center" wrapText="1"/>
    </xf>
    <xf numFmtId="49" fontId="26" fillId="0" borderId="0" xfId="0" applyNumberFormat="1" applyFont="1" applyProtection="1"/>
    <xf numFmtId="0" fontId="0" fillId="15" borderId="0" xfId="0" applyFill="1"/>
    <xf numFmtId="0" fontId="0" fillId="0" borderId="0" xfId="0" applyAlignment="1">
      <alignment wrapText="1"/>
    </xf>
    <xf numFmtId="1" fontId="0" fillId="0" borderId="0" xfId="0" applyNumberFormat="1"/>
    <xf numFmtId="0" fontId="1" fillId="0" borderId="0" xfId="0" applyFont="1" applyFill="1" applyBorder="1"/>
    <xf numFmtId="0" fontId="1" fillId="0" borderId="0"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5" borderId="0" xfId="0" applyFill="1"/>
    <xf numFmtId="0" fontId="0" fillId="0" borderId="0" xfId="0" applyBorder="1" applyAlignment="1">
      <alignment wrapText="1"/>
    </xf>
    <xf numFmtId="49" fontId="0" fillId="0" borderId="0" xfId="0" applyNumberFormat="1"/>
    <xf numFmtId="1" fontId="12" fillId="0" borderId="1" xfId="0" applyNumberFormat="1" applyFont="1" applyBorder="1" applyAlignment="1" applyProtection="1">
      <alignment horizontal="center" wrapText="1"/>
      <protection locked="0"/>
    </xf>
    <xf numFmtId="49" fontId="0" fillId="5" borderId="0" xfId="0" applyNumberFormat="1" applyFill="1"/>
    <xf numFmtId="14" fontId="0" fillId="0" borderId="0" xfId="0" applyNumberFormat="1"/>
    <xf numFmtId="14" fontId="0" fillId="0" borderId="1" xfId="0" applyNumberFormat="1" applyFont="1" applyFill="1" applyBorder="1" applyAlignment="1" applyProtection="1">
      <alignment horizontal="left" wrapText="1"/>
      <protection locked="0"/>
    </xf>
    <xf numFmtId="14" fontId="0" fillId="0" borderId="18" xfId="0" applyNumberFormat="1" applyFont="1" applyBorder="1" applyAlignment="1" applyProtection="1">
      <alignment horizontal="left" wrapText="1"/>
      <protection locked="0"/>
    </xf>
    <xf numFmtId="14" fontId="0" fillId="0" borderId="1" xfId="0" applyNumberFormat="1" applyFont="1" applyBorder="1" applyAlignment="1" applyProtection="1">
      <alignment horizontal="left" wrapText="1"/>
      <protection locked="0"/>
    </xf>
    <xf numFmtId="0" fontId="0" fillId="0" borderId="42" xfId="0" applyBorder="1"/>
    <xf numFmtId="49" fontId="0" fillId="0" borderId="42" xfId="0" applyNumberFormat="1" applyBorder="1"/>
    <xf numFmtId="14" fontId="0" fillId="0" borderId="42" xfId="0" applyNumberFormat="1" applyBorder="1"/>
    <xf numFmtId="0" fontId="0" fillId="0" borderId="0" xfId="0" applyBorder="1"/>
    <xf numFmtId="49" fontId="0" fillId="0" borderId="0" xfId="0" applyNumberFormat="1" applyBorder="1"/>
    <xf numFmtId="14" fontId="0" fillId="0" borderId="0" xfId="0" applyNumberFormat="1" applyBorder="1"/>
    <xf numFmtId="0" fontId="0" fillId="0" borderId="26" xfId="0" applyBorder="1"/>
    <xf numFmtId="0" fontId="0" fillId="0" borderId="7" xfId="0" applyBorder="1"/>
    <xf numFmtId="1" fontId="0" fillId="0" borderId="7" xfId="0" applyNumberFormat="1" applyBorder="1"/>
    <xf numFmtId="0" fontId="0" fillId="3" borderId="16" xfId="0" applyFont="1" applyFill="1" applyBorder="1" applyAlignment="1" applyProtection="1">
      <alignment horizontal="center" vertical="center"/>
    </xf>
    <xf numFmtId="0" fontId="0" fillId="3" borderId="16" xfId="0" applyFill="1" applyBorder="1" applyAlignment="1">
      <alignment horizontal="center" vertical="center" wrapText="1"/>
    </xf>
    <xf numFmtId="0" fontId="0" fillId="18" borderId="16" xfId="0" applyFill="1" applyBorder="1" applyAlignment="1">
      <alignment wrapText="1"/>
    </xf>
    <xf numFmtId="0" fontId="0" fillId="18" borderId="12" xfId="0" applyFill="1" applyBorder="1" applyAlignment="1">
      <alignment wrapText="1"/>
    </xf>
    <xf numFmtId="0" fontId="0" fillId="4" borderId="16" xfId="0" applyFill="1" applyBorder="1" applyAlignment="1">
      <alignment horizontal="center" vertical="center" wrapText="1"/>
    </xf>
    <xf numFmtId="0" fontId="0" fillId="4" borderId="16" xfId="0" applyFill="1" applyBorder="1" applyAlignment="1">
      <alignment wrapText="1"/>
    </xf>
    <xf numFmtId="14" fontId="0" fillId="6" borderId="16" xfId="0" applyNumberFormat="1" applyFont="1" applyFill="1" applyBorder="1" applyProtection="1">
      <protection locked="0"/>
    </xf>
    <xf numFmtId="14" fontId="0" fillId="6" borderId="1" xfId="0" applyNumberFormat="1" applyFont="1" applyFill="1" applyBorder="1" applyProtection="1">
      <protection locked="0"/>
    </xf>
    <xf numFmtId="14" fontId="0" fillId="6" borderId="2" xfId="0" applyNumberFormat="1" applyFont="1" applyFill="1" applyBorder="1" applyProtection="1">
      <protection locked="0"/>
    </xf>
    <xf numFmtId="0" fontId="0" fillId="0" borderId="0" xfId="0" applyAlignment="1">
      <alignment wrapText="1"/>
    </xf>
    <xf numFmtId="2" fontId="0" fillId="0" borderId="0" xfId="0" applyNumberFormat="1"/>
    <xf numFmtId="49" fontId="0" fillId="0" borderId="7" xfId="0" applyNumberFormat="1" applyBorder="1"/>
    <xf numFmtId="0" fontId="12" fillId="16" borderId="43" xfId="4" applyFont="1" applyBorder="1" applyAlignment="1">
      <alignment horizontal="left" vertical="center" wrapText="1"/>
    </xf>
    <xf numFmtId="0" fontId="53" fillId="17" borderId="43" xfId="0" applyFont="1" applyFill="1" applyBorder="1" applyAlignment="1" applyProtection="1">
      <alignment horizontal="left" vertical="center" wrapText="1"/>
    </xf>
    <xf numFmtId="0" fontId="12" fillId="17" borderId="43" xfId="0" applyFont="1" applyFill="1" applyBorder="1" applyAlignment="1" applyProtection="1">
      <alignment horizontal="left" vertical="center" wrapText="1"/>
    </xf>
    <xf numFmtId="0" fontId="53" fillId="17" borderId="44" xfId="0" applyFont="1" applyFill="1" applyBorder="1" applyAlignment="1" applyProtection="1">
      <alignment horizontal="left" vertical="center" wrapText="1"/>
    </xf>
    <xf numFmtId="0" fontId="12" fillId="16" borderId="13" xfId="4" applyFont="1" applyBorder="1" applyAlignment="1" applyProtection="1">
      <alignment horizontal="left" vertical="center" wrapText="1"/>
    </xf>
    <xf numFmtId="0" fontId="12" fillId="16" borderId="0" xfId="4" applyFont="1" applyBorder="1" applyAlignment="1" applyProtection="1">
      <alignment horizontal="left" vertical="center" wrapText="1"/>
    </xf>
    <xf numFmtId="0" fontId="12" fillId="16" borderId="9" xfId="4" applyFont="1" applyBorder="1" applyAlignment="1" applyProtection="1">
      <alignment horizontal="left" vertical="center" wrapText="1"/>
    </xf>
    <xf numFmtId="0" fontId="12" fillId="16" borderId="43" xfId="4" applyFont="1" applyBorder="1" applyAlignment="1" applyProtection="1">
      <alignment horizontal="left" vertical="center" wrapText="1"/>
    </xf>
    <xf numFmtId="0" fontId="12" fillId="10" borderId="0" xfId="4" applyFont="1" applyFill="1" applyBorder="1" applyAlignment="1" applyProtection="1">
      <alignment horizontal="left" vertical="center" wrapText="1"/>
    </xf>
    <xf numFmtId="0" fontId="0" fillId="0" borderId="0" xfId="0" applyFont="1"/>
    <xf numFmtId="49" fontId="17" fillId="0" borderId="5" xfId="0" applyNumberFormat="1" applyFont="1" applyBorder="1" applyAlignment="1" applyProtection="1">
      <alignment horizontal="left" vertical="center" wrapText="1"/>
      <protection locked="0"/>
    </xf>
    <xf numFmtId="49" fontId="17" fillId="0" borderId="4" xfId="0" applyNumberFormat="1" applyFont="1" applyBorder="1" applyAlignment="1" applyProtection="1">
      <alignment horizontal="left" vertical="center" wrapText="1"/>
      <protection locked="0"/>
    </xf>
    <xf numFmtId="49" fontId="17" fillId="0" borderId="6" xfId="0" applyNumberFormat="1" applyFont="1" applyBorder="1" applyAlignment="1" applyProtection="1">
      <alignment horizontal="left" vertical="center" wrapText="1"/>
      <protection locked="0"/>
    </xf>
    <xf numFmtId="0" fontId="17" fillId="0" borderId="5" xfId="0" applyNumberFormat="1" applyFont="1" applyBorder="1" applyAlignment="1" applyProtection="1">
      <alignment horizontal="left" vertical="center"/>
      <protection locked="0"/>
    </xf>
    <xf numFmtId="0" fontId="17" fillId="0" borderId="4" xfId="0" applyNumberFormat="1" applyFont="1" applyBorder="1" applyAlignment="1" applyProtection="1">
      <alignment horizontal="left" vertical="center"/>
      <protection locked="0"/>
    </xf>
    <xf numFmtId="0" fontId="17" fillId="0" borderId="6" xfId="0" applyNumberFormat="1"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protection locked="0"/>
    </xf>
    <xf numFmtId="49" fontId="17" fillId="0" borderId="4" xfId="0" applyNumberFormat="1" applyFont="1" applyBorder="1" applyAlignment="1" applyProtection="1">
      <alignment horizontal="left" vertical="center"/>
      <protection locked="0"/>
    </xf>
    <xf numFmtId="49" fontId="17" fillId="0" borderId="6" xfId="0" applyNumberFormat="1" applyFont="1" applyBorder="1" applyAlignment="1" applyProtection="1">
      <alignment horizontal="left" vertical="center"/>
      <protection locked="0"/>
    </xf>
    <xf numFmtId="0" fontId="22" fillId="0" borderId="0" xfId="0" applyFont="1" applyAlignment="1" applyProtection="1">
      <alignment vertical="center" wrapText="1"/>
    </xf>
    <xf numFmtId="0" fontId="20" fillId="0" borderId="0" xfId="0" applyFont="1" applyAlignment="1" applyProtection="1">
      <alignment horizontal="left" vertical="center" wrapText="1"/>
    </xf>
    <xf numFmtId="0" fontId="17" fillId="0" borderId="0" xfId="0" applyFont="1" applyAlignment="1" applyProtection="1">
      <alignment horizontal="left" vertical="center" wrapText="1"/>
    </xf>
    <xf numFmtId="0" fontId="21" fillId="0" borderId="0" xfId="0" applyFont="1" applyAlignment="1" applyProtection="1"/>
    <xf numFmtId="0" fontId="17" fillId="0" borderId="0" xfId="0" applyFont="1" applyAlignment="1" applyProtection="1"/>
    <xf numFmtId="14" fontId="21" fillId="0" borderId="5" xfId="0" applyNumberFormat="1" applyFont="1" applyFill="1" applyBorder="1" applyAlignment="1" applyProtection="1">
      <alignment horizontal="left" vertical="center"/>
      <protection locked="0"/>
    </xf>
    <xf numFmtId="0" fontId="21" fillId="0" borderId="4" xfId="0" applyFont="1" applyFill="1" applyBorder="1" applyAlignment="1" applyProtection="1">
      <alignment horizontal="left" vertical="center"/>
      <protection locked="0"/>
    </xf>
    <xf numFmtId="0" fontId="21" fillId="0" borderId="6" xfId="0" applyFont="1" applyFill="1" applyBorder="1" applyAlignment="1" applyProtection="1">
      <alignment horizontal="left" vertical="center"/>
      <protection locked="0"/>
    </xf>
    <xf numFmtId="0" fontId="21" fillId="2" borderId="1" xfId="0" applyFont="1" applyFill="1" applyBorder="1" applyAlignment="1" applyProtection="1">
      <alignment vertical="center"/>
    </xf>
    <xf numFmtId="0" fontId="0" fillId="0" borderId="1" xfId="0" applyBorder="1" applyAlignment="1">
      <alignment vertical="center"/>
    </xf>
    <xf numFmtId="49" fontId="0" fillId="0" borderId="4"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49" fontId="21" fillId="0" borderId="5" xfId="0" applyNumberFormat="1"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22" fillId="0" borderId="0" xfId="0" applyFont="1" applyFill="1" applyBorder="1" applyAlignment="1" applyProtection="1"/>
    <xf numFmtId="0" fontId="2" fillId="0" borderId="5"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1" fillId="0" borderId="0" xfId="0" applyFont="1" applyFill="1" applyBorder="1" applyAlignment="1" applyProtection="1">
      <alignment vertical="center"/>
    </xf>
    <xf numFmtId="0" fontId="0" fillId="0" borderId="0" xfId="0" applyFill="1" applyBorder="1" applyAlignment="1">
      <alignment vertical="center"/>
    </xf>
    <xf numFmtId="49" fontId="47" fillId="0" borderId="1" xfId="2" applyNumberFormat="1" applyBorder="1" applyAlignment="1" applyProtection="1">
      <alignment horizontal="left" vertical="center" wrapText="1"/>
      <protection locked="0"/>
    </xf>
    <xf numFmtId="49" fontId="0" fillId="0" borderId="1" xfId="0" applyNumberFormat="1" applyBorder="1" applyAlignment="1" applyProtection="1">
      <alignment horizontal="left" vertical="center" wrapText="1"/>
      <protection locked="0"/>
    </xf>
    <xf numFmtId="0" fontId="44" fillId="0" borderId="0" xfId="0" applyFont="1" applyAlignment="1" applyProtection="1">
      <alignment wrapText="1"/>
    </xf>
    <xf numFmtId="0" fontId="44" fillId="0" borderId="0" xfId="0" applyFont="1" applyBorder="1" applyProtection="1"/>
    <xf numFmtId="0" fontId="24" fillId="0" borderId="0" xfId="0" applyFont="1" applyBorder="1" applyAlignment="1" applyProtection="1"/>
    <xf numFmtId="0" fontId="23" fillId="0" borderId="0" xfId="0" applyFont="1" applyBorder="1" applyAlignment="1" applyProtection="1"/>
    <xf numFmtId="0" fontId="21" fillId="2" borderId="11" xfId="0" applyFont="1" applyFill="1" applyBorder="1" applyAlignment="1" applyProtection="1">
      <alignment vertical="center" wrapText="1"/>
    </xf>
    <xf numFmtId="0" fontId="21" fillId="2" borderId="8" xfId="0" applyFont="1" applyFill="1" applyBorder="1" applyAlignment="1" applyProtection="1">
      <alignment vertical="center" wrapText="1"/>
    </xf>
    <xf numFmtId="0" fontId="21" fillId="2" borderId="9" xfId="0" applyFont="1" applyFill="1" applyBorder="1" applyAlignment="1" applyProtection="1">
      <alignment vertical="center" wrapText="1"/>
    </xf>
    <xf numFmtId="0" fontId="21" fillId="2" borderId="13" xfId="0" applyFont="1" applyFill="1" applyBorder="1" applyAlignment="1" applyProtection="1">
      <alignment vertical="center" wrapText="1"/>
    </xf>
    <xf numFmtId="0" fontId="21" fillId="2" borderId="12" xfId="0" applyFont="1" applyFill="1" applyBorder="1" applyAlignment="1" applyProtection="1">
      <alignment vertical="center" wrapText="1"/>
    </xf>
    <xf numFmtId="0" fontId="21" fillId="2" borderId="10" xfId="0" applyFont="1" applyFill="1" applyBorder="1" applyAlignment="1" applyProtection="1">
      <alignment vertical="center" wrapText="1"/>
    </xf>
    <xf numFmtId="0" fontId="21" fillId="0" borderId="7" xfId="0" applyFont="1" applyFill="1" applyBorder="1" applyAlignment="1" applyProtection="1"/>
    <xf numFmtId="0" fontId="21" fillId="0" borderId="0" xfId="0" applyFont="1" applyFill="1" applyBorder="1" applyAlignment="1" applyProtection="1"/>
    <xf numFmtId="0" fontId="21" fillId="0" borderId="7" xfId="0" applyFont="1" applyBorder="1" applyAlignment="1" applyProtection="1"/>
    <xf numFmtId="0" fontId="17" fillId="0" borderId="5"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24" fillId="0" borderId="3" xfId="0" applyFont="1" applyBorder="1" applyAlignment="1" applyProtection="1"/>
    <xf numFmtId="0" fontId="22" fillId="0" borderId="0" xfId="0" applyFont="1" applyFill="1" applyBorder="1" applyAlignment="1" applyProtection="1">
      <alignment vertical="center" wrapText="1"/>
    </xf>
    <xf numFmtId="0" fontId="17" fillId="0" borderId="11" xfId="0"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7" fillId="0" borderId="5"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left" vertical="center" wrapText="1"/>
      <protection locked="0"/>
    </xf>
    <xf numFmtId="0" fontId="17" fillId="0" borderId="6" xfId="0" applyFont="1" applyFill="1" applyBorder="1" applyAlignment="1" applyProtection="1">
      <alignment horizontal="left" vertical="center" wrapText="1"/>
      <protection locked="0"/>
    </xf>
    <xf numFmtId="0" fontId="17" fillId="0" borderId="5" xfId="0" applyFont="1" applyFill="1" applyBorder="1" applyAlignment="1" applyProtection="1">
      <alignment horizontal="left"/>
      <protection locked="0"/>
    </xf>
    <xf numFmtId="0" fontId="17" fillId="0" borderId="6" xfId="0" applyFont="1" applyFill="1" applyBorder="1" applyAlignment="1" applyProtection="1">
      <alignment horizontal="left"/>
      <protection locked="0"/>
    </xf>
    <xf numFmtId="49" fontId="1" fillId="12" borderId="9" xfId="0" applyNumberFormat="1" applyFont="1" applyFill="1" applyBorder="1" applyAlignment="1" applyProtection="1">
      <alignment horizontal="right" wrapText="1"/>
    </xf>
    <xf numFmtId="49" fontId="0" fillId="12" borderId="0" xfId="0" applyNumberFormat="1" applyFill="1" applyBorder="1" applyAlignment="1">
      <alignment horizontal="right" wrapText="1"/>
    </xf>
    <xf numFmtId="49" fontId="0" fillId="12" borderId="0" xfId="0" applyNumberFormat="1" applyFill="1" applyBorder="1" applyAlignment="1"/>
    <xf numFmtId="49" fontId="4" fillId="14" borderId="11" xfId="0" applyNumberFormat="1" applyFont="1" applyFill="1" applyBorder="1" applyAlignment="1" applyProtection="1">
      <alignment horizontal="center" vertical="center"/>
    </xf>
    <xf numFmtId="49" fontId="4" fillId="14" borderId="8" xfId="0" applyNumberFormat="1" applyFont="1" applyFill="1" applyBorder="1" applyAlignment="1" applyProtection="1">
      <alignment horizontal="center" vertical="center"/>
    </xf>
    <xf numFmtId="49" fontId="4" fillId="14" borderId="11" xfId="0" applyNumberFormat="1" applyFont="1" applyFill="1" applyBorder="1" applyAlignment="1" applyProtection="1">
      <alignment horizontal="left" vertical="center"/>
    </xf>
    <xf numFmtId="49" fontId="4" fillId="14" borderId="3" xfId="0" applyNumberFormat="1" applyFont="1" applyFill="1" applyBorder="1" applyAlignment="1" applyProtection="1">
      <alignment horizontal="left" vertical="center"/>
    </xf>
    <xf numFmtId="49" fontId="0" fillId="14" borderId="3" xfId="0" applyNumberFormat="1" applyFill="1" applyBorder="1" applyAlignment="1"/>
    <xf numFmtId="49" fontId="0" fillId="14" borderId="8" xfId="0" applyNumberFormat="1" applyFill="1" applyBorder="1" applyAlignment="1"/>
    <xf numFmtId="49" fontId="4" fillId="13" borderId="11" xfId="0" applyNumberFormat="1" applyFont="1" applyFill="1" applyBorder="1" applyAlignment="1" applyProtection="1">
      <alignment horizontal="left" vertical="center"/>
    </xf>
    <xf numFmtId="49" fontId="4" fillId="13" borderId="3" xfId="0" applyNumberFormat="1" applyFont="1" applyFill="1" applyBorder="1" applyAlignment="1" applyProtection="1">
      <alignment horizontal="left" vertical="center"/>
    </xf>
    <xf numFmtId="49" fontId="0" fillId="13" borderId="8" xfId="0" applyNumberFormat="1" applyFill="1" applyBorder="1" applyAlignment="1"/>
    <xf numFmtId="49" fontId="1" fillId="11" borderId="11" xfId="0" applyNumberFormat="1" applyFont="1" applyFill="1" applyBorder="1" applyAlignment="1" applyProtection="1">
      <alignment horizontal="right"/>
    </xf>
    <xf numFmtId="49" fontId="0" fillId="0" borderId="3" xfId="0" applyNumberFormat="1" applyBorder="1" applyAlignment="1">
      <alignment horizontal="right"/>
    </xf>
    <xf numFmtId="49" fontId="1" fillId="12" borderId="11" xfId="0" applyNumberFormat="1" applyFont="1" applyFill="1" applyBorder="1" applyAlignment="1" applyProtection="1">
      <alignment horizontal="right" wrapText="1"/>
    </xf>
    <xf numFmtId="49" fontId="0" fillId="0" borderId="3" xfId="0" applyNumberFormat="1" applyBorder="1" applyAlignment="1"/>
    <xf numFmtId="0" fontId="6" fillId="0" borderId="0" xfId="0" applyFont="1" applyAlignment="1" applyProtection="1">
      <alignment horizontal="left" wrapText="1"/>
    </xf>
    <xf numFmtId="0" fontId="15" fillId="2" borderId="1" xfId="0" applyFont="1" applyFill="1" applyBorder="1" applyAlignment="1" applyProtection="1">
      <alignment horizontal="center" vertical="center"/>
    </xf>
    <xf numFmtId="0" fontId="25" fillId="0" borderId="0" xfId="0" applyFont="1" applyFill="1" applyBorder="1" applyAlignment="1" applyProtection="1">
      <alignment horizontal="left" wrapText="1"/>
    </xf>
    <xf numFmtId="0" fontId="26" fillId="0" borderId="0" xfId="0" applyFont="1" applyBorder="1" applyAlignment="1" applyProtection="1">
      <alignment horizontal="left" vertical="top" wrapText="1"/>
    </xf>
    <xf numFmtId="0" fontId="0" fillId="0" borderId="0" xfId="0" applyAlignment="1">
      <alignment horizontal="left" vertical="top" wrapText="1"/>
    </xf>
    <xf numFmtId="0" fontId="28" fillId="0" borderId="0"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49" fontId="4" fillId="2" borderId="1" xfId="0" applyNumberFormat="1" applyFont="1" applyFill="1" applyBorder="1" applyAlignment="1" applyProtection="1">
      <alignment horizontal="center"/>
    </xf>
    <xf numFmtId="49" fontId="0" fillId="0" borderId="1" xfId="0" applyNumberFormat="1" applyBorder="1" applyAlignment="1">
      <alignment horizontal="center"/>
    </xf>
    <xf numFmtId="49" fontId="4" fillId="13" borderId="25" xfId="0" applyNumberFormat="1" applyFont="1" applyFill="1" applyBorder="1" applyAlignment="1" applyProtection="1">
      <alignment horizontal="left" vertical="center"/>
    </xf>
    <xf numFmtId="49" fontId="4" fillId="13" borderId="40" xfId="0" applyNumberFormat="1" applyFont="1" applyFill="1" applyBorder="1" applyAlignment="1" applyProtection="1">
      <alignment horizontal="left" vertical="center"/>
    </xf>
    <xf numFmtId="0" fontId="4" fillId="2" borderId="41" xfId="0" applyFont="1" applyFill="1" applyBorder="1" applyAlignment="1" applyProtection="1">
      <alignment horizontal="center"/>
    </xf>
    <xf numFmtId="0" fontId="4" fillId="2" borderId="24" xfId="0" applyFont="1" applyFill="1" applyBorder="1" applyAlignment="1" applyProtection="1">
      <alignment horizontal="center"/>
    </xf>
    <xf numFmtId="0" fontId="14" fillId="6" borderId="0" xfId="0" applyFont="1" applyFill="1" applyBorder="1" applyAlignment="1" applyProtection="1">
      <alignment horizontal="right"/>
    </xf>
    <xf numFmtId="49" fontId="14" fillId="6" borderId="0" xfId="0" applyNumberFormat="1" applyFont="1" applyFill="1" applyBorder="1" applyAlignment="1" applyProtection="1">
      <alignment horizontal="center"/>
    </xf>
    <xf numFmtId="0" fontId="3" fillId="0" borderId="26" xfId="0" applyFont="1" applyFill="1" applyBorder="1" applyAlignment="1" applyProtection="1">
      <alignment horizontal="center"/>
    </xf>
    <xf numFmtId="0" fontId="1" fillId="6" borderId="0" xfId="0" applyFont="1" applyFill="1" applyBorder="1" applyAlignment="1" applyProtection="1">
      <alignment horizontal="right"/>
    </xf>
    <xf numFmtId="0" fontId="1" fillId="0" borderId="0" xfId="0" applyFont="1" applyAlignment="1">
      <alignment horizontal="right"/>
    </xf>
    <xf numFmtId="0" fontId="1" fillId="0" borderId="0" xfId="0" applyFont="1" applyBorder="1" applyAlignment="1">
      <alignment horizontal="right"/>
    </xf>
    <xf numFmtId="49" fontId="32" fillId="0" borderId="30" xfId="0" applyNumberFormat="1" applyFont="1" applyBorder="1" applyAlignment="1" applyProtection="1">
      <alignment horizontal="left" vertical="center" wrapText="1"/>
    </xf>
    <xf numFmtId="49" fontId="32" fillId="0" borderId="0" xfId="0" applyNumberFormat="1" applyFont="1" applyBorder="1" applyAlignment="1" applyProtection="1">
      <alignment horizontal="left" vertical="center" wrapText="1"/>
    </xf>
    <xf numFmtId="49" fontId="32" fillId="0" borderId="31" xfId="0" applyNumberFormat="1" applyFont="1" applyBorder="1" applyAlignment="1" applyProtection="1">
      <alignment horizontal="left" vertical="center" wrapText="1"/>
    </xf>
    <xf numFmtId="49" fontId="30" fillId="0" borderId="0" xfId="0" applyNumberFormat="1" applyFont="1" applyBorder="1" applyAlignment="1" applyProtection="1"/>
    <xf numFmtId="49" fontId="28" fillId="0" borderId="32" xfId="0" applyNumberFormat="1" applyFont="1" applyBorder="1" applyAlignment="1" applyProtection="1">
      <alignment horizontal="left" vertical="center" wrapText="1"/>
    </xf>
    <xf numFmtId="49" fontId="32" fillId="0" borderId="33" xfId="0" applyNumberFormat="1" applyFont="1" applyBorder="1" applyAlignment="1" applyProtection="1">
      <alignment horizontal="left" vertical="center" wrapText="1"/>
    </xf>
    <xf numFmtId="49" fontId="32" fillId="0" borderId="34" xfId="0" applyNumberFormat="1" applyFont="1" applyBorder="1" applyAlignment="1" applyProtection="1">
      <alignment horizontal="left" vertical="center" wrapText="1"/>
    </xf>
    <xf numFmtId="49" fontId="26" fillId="0" borderId="30" xfId="0" applyNumberFormat="1" applyFont="1" applyBorder="1" applyAlignment="1" applyProtection="1">
      <alignment horizontal="left" vertical="center" wrapText="1"/>
    </xf>
    <xf numFmtId="49" fontId="26" fillId="0" borderId="0" xfId="0" applyNumberFormat="1" applyFont="1" applyBorder="1" applyAlignment="1"/>
    <xf numFmtId="49" fontId="26" fillId="0" borderId="31" xfId="0" applyNumberFormat="1" applyFont="1" applyBorder="1" applyAlignment="1"/>
    <xf numFmtId="49" fontId="26" fillId="0" borderId="27" xfId="0" applyNumberFormat="1" applyFont="1" applyFill="1" applyBorder="1" applyAlignment="1" applyProtection="1">
      <alignment horizontal="left" vertical="justify" wrapText="1"/>
    </xf>
    <xf numFmtId="49" fontId="26" fillId="0" borderId="28" xfId="0" applyNumberFormat="1" applyFont="1" applyBorder="1" applyAlignment="1"/>
    <xf numFmtId="49" fontId="26" fillId="0" borderId="29" xfId="0" applyNumberFormat="1" applyFont="1" applyBorder="1" applyAlignment="1"/>
    <xf numFmtId="49" fontId="1" fillId="11" borderId="12" xfId="0" applyNumberFormat="1" applyFont="1" applyFill="1" applyBorder="1" applyAlignment="1" applyProtection="1">
      <alignment horizontal="right"/>
    </xf>
    <xf numFmtId="49" fontId="1" fillId="11" borderId="7" xfId="0" applyNumberFormat="1" applyFont="1" applyFill="1" applyBorder="1" applyAlignment="1" applyProtection="1">
      <alignment horizontal="right"/>
    </xf>
    <xf numFmtId="49" fontId="1" fillId="11" borderId="9" xfId="0" applyNumberFormat="1" applyFont="1" applyFill="1" applyBorder="1" applyAlignment="1" applyProtection="1">
      <alignment horizontal="right" wrapText="1"/>
    </xf>
    <xf numFmtId="49" fontId="0" fillId="11" borderId="0" xfId="0" applyNumberFormat="1" applyFill="1" applyBorder="1" applyAlignment="1">
      <alignment horizontal="right" wrapText="1"/>
    </xf>
    <xf numFmtId="49" fontId="14" fillId="12" borderId="12" xfId="0" applyNumberFormat="1" applyFont="1" applyFill="1" applyBorder="1" applyAlignment="1" applyProtection="1">
      <alignment horizontal="right"/>
    </xf>
    <xf numFmtId="49" fontId="0" fillId="12" borderId="7" xfId="0" applyNumberFormat="1" applyFill="1" applyBorder="1" applyAlignment="1"/>
    <xf numFmtId="0" fontId="49" fillId="0" borderId="0" xfId="3" applyFont="1" applyAlignment="1" applyProtection="1">
      <alignment horizontal="right"/>
      <protection locked="0"/>
    </xf>
    <xf numFmtId="0" fontId="4" fillId="2" borderId="1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7" fillId="0" borderId="0" xfId="0" applyFont="1" applyBorder="1" applyAlignment="1" applyProtection="1">
      <alignment horizontal="left" vertical="center" wrapText="1"/>
    </xf>
    <xf numFmtId="0" fontId="15" fillId="2" borderId="5" xfId="0" applyFont="1" applyFill="1" applyBorder="1" applyAlignment="1" applyProtection="1">
      <alignment horizontal="center"/>
    </xf>
    <xf numFmtId="0" fontId="15" fillId="2" borderId="4" xfId="0" applyFont="1" applyFill="1" applyBorder="1" applyAlignment="1" applyProtection="1">
      <alignment horizontal="center"/>
    </xf>
    <xf numFmtId="0" fontId="15" fillId="2" borderId="6" xfId="0" applyFont="1" applyFill="1" applyBorder="1" applyAlignment="1" applyProtection="1">
      <alignment horizontal="center"/>
    </xf>
    <xf numFmtId="0" fontId="19" fillId="0" borderId="0" xfId="0" applyFont="1" applyAlignment="1">
      <alignment wrapText="1"/>
    </xf>
    <xf numFmtId="0" fontId="0" fillId="0" borderId="0" xfId="0" applyAlignment="1">
      <alignment wrapText="1"/>
    </xf>
    <xf numFmtId="0" fontId="1" fillId="0" borderId="0" xfId="0" applyFont="1" applyBorder="1" applyAlignment="1" applyProtection="1">
      <alignment horizontal="right"/>
    </xf>
    <xf numFmtId="0" fontId="36" fillId="6" borderId="0" xfId="0" applyFont="1" applyFill="1" applyBorder="1" applyAlignment="1" applyProtection="1">
      <alignment horizontal="left" vertical="top" wrapText="1"/>
    </xf>
    <xf numFmtId="0" fontId="19" fillId="6" borderId="0" xfId="0" applyFont="1" applyFill="1" applyAlignment="1">
      <alignment horizontal="left" vertical="top" wrapText="1"/>
    </xf>
    <xf numFmtId="0" fontId="1" fillId="6" borderId="0" xfId="0" applyFont="1" applyFill="1" applyBorder="1" applyAlignment="1" applyProtection="1">
      <protection hidden="1"/>
    </xf>
    <xf numFmtId="0" fontId="0" fillId="0" borderId="0" xfId="0" applyBorder="1" applyAlignment="1"/>
    <xf numFmtId="0" fontId="1" fillId="0" borderId="0" xfId="0" applyFont="1" applyBorder="1" applyAlignment="1" applyProtection="1">
      <alignment horizontal="right"/>
      <protection hidden="1"/>
    </xf>
    <xf numFmtId="0" fontId="0" fillId="0" borderId="0" xfId="0" applyBorder="1" applyAlignment="1">
      <alignment horizontal="right"/>
    </xf>
    <xf numFmtId="0" fontId="4" fillId="8" borderId="1"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6" xfId="0" applyFont="1" applyFill="1" applyBorder="1" applyAlignment="1">
      <alignment horizontal="left" vertical="center" wrapText="1"/>
    </xf>
    <xf numFmtId="0" fontId="33" fillId="5" borderId="5"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3" fillId="5" borderId="6"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1" xfId="0" applyFont="1" applyFill="1" applyBorder="1" applyAlignment="1">
      <alignment wrapText="1"/>
    </xf>
    <xf numFmtId="0" fontId="0" fillId="0" borderId="3" xfId="0" applyFont="1" applyFill="1" applyBorder="1" applyAlignment="1">
      <alignment wrapText="1"/>
    </xf>
    <xf numFmtId="0" fontId="0" fillId="0" borderId="8" xfId="0" applyFont="1" applyFill="1" applyBorder="1" applyAlignment="1">
      <alignment wrapText="1"/>
    </xf>
    <xf numFmtId="0" fontId="0" fillId="0" borderId="12" xfId="0" applyFont="1" applyFill="1" applyBorder="1" applyAlignment="1">
      <alignment wrapText="1"/>
    </xf>
    <xf numFmtId="0" fontId="0" fillId="0" borderId="7" xfId="0" applyFont="1" applyFill="1" applyBorder="1" applyAlignment="1">
      <alignment wrapText="1"/>
    </xf>
    <xf numFmtId="0" fontId="0" fillId="0" borderId="10" xfId="0" applyFont="1" applyFill="1" applyBorder="1" applyAlignment="1">
      <alignment wrapText="1"/>
    </xf>
    <xf numFmtId="0" fontId="2" fillId="10" borderId="5"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2" fillId="9" borderId="1" xfId="0" applyFont="1" applyFill="1" applyBorder="1" applyAlignment="1">
      <alignment horizontal="left" vertical="center" wrapText="1"/>
    </xf>
    <xf numFmtId="0" fontId="33" fillId="9" borderId="5" xfId="0" applyFont="1" applyFill="1" applyBorder="1" applyAlignment="1">
      <alignment horizontal="left" vertical="center" wrapText="1"/>
    </xf>
    <xf numFmtId="0" fontId="33" fillId="9" borderId="4" xfId="0" applyFont="1" applyFill="1" applyBorder="1" applyAlignment="1">
      <alignment horizontal="left" vertical="center" wrapText="1"/>
    </xf>
    <xf numFmtId="0" fontId="33" fillId="9" borderId="6" xfId="0" applyFont="1" applyFill="1" applyBorder="1" applyAlignment="1">
      <alignment horizontal="left" vertical="center" wrapText="1"/>
    </xf>
    <xf numFmtId="0" fontId="0" fillId="0" borderId="1" xfId="0" applyFont="1" applyFill="1" applyBorder="1" applyAlignment="1">
      <alignment wrapText="1"/>
    </xf>
    <xf numFmtId="0" fontId="2" fillId="0" borderId="1" xfId="0" applyFont="1" applyFill="1" applyBorder="1" applyAlignment="1">
      <alignment wrapText="1"/>
    </xf>
    <xf numFmtId="0" fontId="0" fillId="0" borderId="5" xfId="0" applyFill="1" applyBorder="1" applyAlignment="1">
      <alignment wrapText="1"/>
    </xf>
    <xf numFmtId="0" fontId="0" fillId="0" borderId="4" xfId="0" applyFill="1" applyBorder="1" applyAlignment="1">
      <alignment wrapText="1"/>
    </xf>
    <xf numFmtId="0" fontId="0" fillId="0" borderId="6" xfId="0" applyFill="1"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6" xfId="0" applyBorder="1" applyAlignment="1">
      <alignment wrapText="1"/>
    </xf>
    <xf numFmtId="0" fontId="1" fillId="8" borderId="5" xfId="0" applyFont="1" applyFill="1" applyBorder="1" applyAlignment="1">
      <alignment horizontal="center" wrapText="1"/>
    </xf>
    <xf numFmtId="0" fontId="1" fillId="8" borderId="4" xfId="0" applyFont="1" applyFill="1" applyBorder="1" applyAlignment="1">
      <alignment horizontal="center" wrapText="1"/>
    </xf>
    <xf numFmtId="0" fontId="1" fillId="8" borderId="6" xfId="0" applyFont="1" applyFill="1" applyBorder="1" applyAlignment="1">
      <alignment horizontal="center" wrapText="1"/>
    </xf>
    <xf numFmtId="0" fontId="0" fillId="0" borderId="16" xfId="0" applyFill="1" applyBorder="1" applyAlignment="1">
      <alignment wrapText="1"/>
    </xf>
    <xf numFmtId="0" fontId="0" fillId="0" borderId="1" xfId="0" applyFill="1" applyBorder="1" applyAlignment="1">
      <alignment wrapText="1"/>
    </xf>
    <xf numFmtId="49" fontId="0" fillId="6" borderId="1" xfId="0" applyNumberFormat="1" applyFont="1" applyFill="1" applyBorder="1" applyProtection="1"/>
  </cellXfs>
  <cellStyles count="5">
    <cellStyle name="Erklärender Text" xfId="3" builtinId="53"/>
    <cellStyle name="Komma" xfId="1" builtinId="3"/>
    <cellStyle name="Link" xfId="2" builtinId="8"/>
    <cellStyle name="Neutral" xfId="4" builtinId="28"/>
    <cellStyle name="Standard" xfId="0" builtinId="0"/>
  </cellStyles>
  <dxfs count="41">
    <dxf>
      <font>
        <color rgb="FF00B050"/>
      </font>
    </dxf>
    <dxf>
      <font>
        <color rgb="FFFF000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color rgb="FFFF0000"/>
      </font>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E$16"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Radio" firstButton="1"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15</xdr:row>
          <xdr:rowOff>22860</xdr:rowOff>
        </xdr:from>
        <xdr:to>
          <xdr:col>1</xdr:col>
          <xdr:colOff>571500</xdr:colOff>
          <xdr:row>15</xdr:row>
          <xdr:rowOff>228600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15</xdr:row>
          <xdr:rowOff>22860</xdr:rowOff>
        </xdr:from>
        <xdr:to>
          <xdr:col>2</xdr:col>
          <xdr:colOff>228600</xdr:colOff>
          <xdr:row>15</xdr:row>
          <xdr:rowOff>228600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106680</xdr:rowOff>
        </xdr:from>
        <xdr:to>
          <xdr:col>1</xdr:col>
          <xdr:colOff>594360</xdr:colOff>
          <xdr:row>16</xdr:row>
          <xdr:rowOff>342900</xdr:rowOff>
        </xdr:to>
        <xdr:sp macro="" textlink="">
          <xdr:nvSpPr>
            <xdr:cNvPr id="2061" name="Option Button 13" descr="Ja"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640080</xdr:colOff>
          <xdr:row>16</xdr:row>
          <xdr:rowOff>137160</xdr:rowOff>
        </xdr:from>
        <xdr:to>
          <xdr:col>2</xdr:col>
          <xdr:colOff>251460</xdr:colOff>
          <xdr:row>16</xdr:row>
          <xdr:rowOff>365760</xdr:rowOff>
        </xdr:to>
        <xdr:sp macro="" textlink="">
          <xdr:nvSpPr>
            <xdr:cNvPr id="2062" name="Option Button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251460</xdr:rowOff>
        </xdr:from>
        <xdr:to>
          <xdr:col>2</xdr:col>
          <xdr:colOff>403860</xdr:colOff>
          <xdr:row>16</xdr:row>
          <xdr:rowOff>0</xdr:rowOff>
        </xdr:to>
        <xdr:sp macro="" textlink="">
          <xdr:nvSpPr>
            <xdr:cNvPr id="2064" name="Group Box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22860</xdr:rowOff>
        </xdr:from>
        <xdr:to>
          <xdr:col>2</xdr:col>
          <xdr:colOff>403860</xdr:colOff>
          <xdr:row>16</xdr:row>
          <xdr:rowOff>411480</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16</xdr:col>
      <xdr:colOff>152400</xdr:colOff>
      <xdr:row>55</xdr:row>
      <xdr:rowOff>30480</xdr:rowOff>
    </xdr:to>
    <xdr:pic>
      <xdr:nvPicPr>
        <xdr:cNvPr id="3" name="Grafik 2"/>
        <xdr:cNvPicPr>
          <a:picLocks noChangeAspect="1"/>
        </xdr:cNvPicPr>
      </xdr:nvPicPr>
      <xdr:blipFill>
        <a:blip xmlns:r="http://schemas.openxmlformats.org/officeDocument/2006/relationships" r:embed="rId1"/>
        <a:stretch>
          <a:fillRect/>
        </a:stretch>
      </xdr:blipFill>
      <xdr:spPr>
        <a:xfrm>
          <a:off x="0" y="175260"/>
          <a:ext cx="13807440" cy="9494520"/>
        </a:xfrm>
        <a:prstGeom prst="rect">
          <a:avLst/>
        </a:prstGeom>
      </xdr:spPr>
    </xdr:pic>
    <xdr:clientData/>
  </xdr:twoCellAnchor>
  <xdr:twoCellAnchor editAs="oneCell">
    <xdr:from>
      <xdr:col>0</xdr:col>
      <xdr:colOff>0</xdr:colOff>
      <xdr:row>56</xdr:row>
      <xdr:rowOff>168849</xdr:rowOff>
    </xdr:from>
    <xdr:to>
      <xdr:col>16</xdr:col>
      <xdr:colOff>142875</xdr:colOff>
      <xdr:row>110</xdr:row>
      <xdr:rowOff>74061</xdr:rowOff>
    </xdr:to>
    <xdr:pic>
      <xdr:nvPicPr>
        <xdr:cNvPr id="6" name="Grafik 5"/>
        <xdr:cNvPicPr>
          <a:picLocks noChangeAspect="1"/>
        </xdr:cNvPicPr>
      </xdr:nvPicPr>
      <xdr:blipFill>
        <a:blip xmlns:r="http://schemas.openxmlformats.org/officeDocument/2006/relationships" r:embed="rId2"/>
        <a:stretch>
          <a:fillRect/>
        </a:stretch>
      </xdr:blipFill>
      <xdr:spPr>
        <a:xfrm>
          <a:off x="0" y="9983409"/>
          <a:ext cx="13797915" cy="9369252"/>
        </a:xfrm>
        <a:prstGeom prst="rect">
          <a:avLst/>
        </a:prstGeom>
      </xdr:spPr>
    </xdr:pic>
    <xdr:clientData/>
  </xdr:twoCellAnchor>
  <xdr:twoCellAnchor editAs="oneCell">
    <xdr:from>
      <xdr:col>0</xdr:col>
      <xdr:colOff>0</xdr:colOff>
      <xdr:row>113</xdr:row>
      <xdr:rowOff>26670</xdr:rowOff>
    </xdr:from>
    <xdr:to>
      <xdr:col>16</xdr:col>
      <xdr:colOff>126685</xdr:colOff>
      <xdr:row>166</xdr:row>
      <xdr:rowOff>49530</xdr:rowOff>
    </xdr:to>
    <xdr:pic>
      <xdr:nvPicPr>
        <xdr:cNvPr id="10" name="Grafik 9"/>
        <xdr:cNvPicPr>
          <a:picLocks noChangeAspect="1"/>
        </xdr:cNvPicPr>
      </xdr:nvPicPr>
      <xdr:blipFill>
        <a:blip xmlns:r="http://schemas.openxmlformats.org/officeDocument/2006/relationships" r:embed="rId3"/>
        <a:stretch>
          <a:fillRect/>
        </a:stretch>
      </xdr:blipFill>
      <xdr:spPr>
        <a:xfrm>
          <a:off x="0" y="19831050"/>
          <a:ext cx="13781725" cy="9311640"/>
        </a:xfrm>
        <a:prstGeom prst="rect">
          <a:avLst/>
        </a:prstGeom>
      </xdr:spPr>
    </xdr:pic>
    <xdr:clientData/>
  </xdr:twoCellAnchor>
  <xdr:twoCellAnchor editAs="oneCell">
    <xdr:from>
      <xdr:col>0</xdr:col>
      <xdr:colOff>0</xdr:colOff>
      <xdr:row>169</xdr:row>
      <xdr:rowOff>5714</xdr:rowOff>
    </xdr:from>
    <xdr:to>
      <xdr:col>16</xdr:col>
      <xdr:colOff>183831</xdr:colOff>
      <xdr:row>222</xdr:row>
      <xdr:rowOff>106680</xdr:rowOff>
    </xdr:to>
    <xdr:pic>
      <xdr:nvPicPr>
        <xdr:cNvPr id="15" name="Grafik 14"/>
        <xdr:cNvPicPr>
          <a:picLocks noChangeAspect="1"/>
        </xdr:cNvPicPr>
      </xdr:nvPicPr>
      <xdr:blipFill>
        <a:blip xmlns:r="http://schemas.openxmlformats.org/officeDocument/2006/relationships" r:embed="rId4"/>
        <a:stretch>
          <a:fillRect/>
        </a:stretch>
      </xdr:blipFill>
      <xdr:spPr>
        <a:xfrm>
          <a:off x="0" y="29624654"/>
          <a:ext cx="13838871" cy="9389746"/>
        </a:xfrm>
        <a:prstGeom prst="rect">
          <a:avLst/>
        </a:prstGeom>
      </xdr:spPr>
    </xdr:pic>
    <xdr:clientData/>
  </xdr:twoCellAnchor>
  <xdr:twoCellAnchor editAs="oneCell">
    <xdr:from>
      <xdr:col>0</xdr:col>
      <xdr:colOff>0</xdr:colOff>
      <xdr:row>224</xdr:row>
      <xdr:rowOff>173355</xdr:rowOff>
    </xdr:from>
    <xdr:to>
      <xdr:col>16</xdr:col>
      <xdr:colOff>114300</xdr:colOff>
      <xdr:row>279</xdr:row>
      <xdr:rowOff>0</xdr:rowOff>
    </xdr:to>
    <xdr:pic>
      <xdr:nvPicPr>
        <xdr:cNvPr id="22" name="Grafik 21"/>
        <xdr:cNvPicPr>
          <a:picLocks noChangeAspect="1"/>
        </xdr:cNvPicPr>
      </xdr:nvPicPr>
      <xdr:blipFill>
        <a:blip xmlns:r="http://schemas.openxmlformats.org/officeDocument/2006/relationships" r:embed="rId5"/>
        <a:stretch>
          <a:fillRect/>
        </a:stretch>
      </xdr:blipFill>
      <xdr:spPr>
        <a:xfrm>
          <a:off x="0" y="39431595"/>
          <a:ext cx="13769340" cy="9465945"/>
        </a:xfrm>
        <a:prstGeom prst="rect">
          <a:avLst/>
        </a:prstGeom>
      </xdr:spPr>
    </xdr:pic>
    <xdr:clientData/>
  </xdr:twoCellAnchor>
  <xdr:twoCellAnchor editAs="oneCell">
    <xdr:from>
      <xdr:col>0</xdr:col>
      <xdr:colOff>0</xdr:colOff>
      <xdr:row>281</xdr:row>
      <xdr:rowOff>169544</xdr:rowOff>
    </xdr:from>
    <xdr:to>
      <xdr:col>16</xdr:col>
      <xdr:colOff>76200</xdr:colOff>
      <xdr:row>335</xdr:row>
      <xdr:rowOff>48775</xdr:rowOff>
    </xdr:to>
    <xdr:pic>
      <xdr:nvPicPr>
        <xdr:cNvPr id="24" name="Grafik 23"/>
        <xdr:cNvPicPr>
          <a:picLocks noChangeAspect="1"/>
        </xdr:cNvPicPr>
      </xdr:nvPicPr>
      <xdr:blipFill>
        <a:blip xmlns:r="http://schemas.openxmlformats.org/officeDocument/2006/relationships" r:embed="rId6"/>
        <a:stretch>
          <a:fillRect/>
        </a:stretch>
      </xdr:blipFill>
      <xdr:spPr>
        <a:xfrm>
          <a:off x="0" y="49417604"/>
          <a:ext cx="13731240" cy="9343271"/>
        </a:xfrm>
        <a:prstGeom prst="rect">
          <a:avLst/>
        </a:prstGeom>
      </xdr:spPr>
    </xdr:pic>
    <xdr:clientData/>
  </xdr:twoCellAnchor>
  <xdr:twoCellAnchor editAs="oneCell">
    <xdr:from>
      <xdr:col>0</xdr:col>
      <xdr:colOff>0</xdr:colOff>
      <xdr:row>337</xdr:row>
      <xdr:rowOff>5715</xdr:rowOff>
    </xdr:from>
    <xdr:to>
      <xdr:col>16</xdr:col>
      <xdr:colOff>66675</xdr:colOff>
      <xdr:row>390</xdr:row>
      <xdr:rowOff>23031</xdr:rowOff>
    </xdr:to>
    <xdr:pic>
      <xdr:nvPicPr>
        <xdr:cNvPr id="26" name="Grafik 25"/>
        <xdr:cNvPicPr>
          <a:picLocks noChangeAspect="1"/>
        </xdr:cNvPicPr>
      </xdr:nvPicPr>
      <xdr:blipFill>
        <a:blip xmlns:r="http://schemas.openxmlformats.org/officeDocument/2006/relationships" r:embed="rId7"/>
        <a:stretch>
          <a:fillRect/>
        </a:stretch>
      </xdr:blipFill>
      <xdr:spPr>
        <a:xfrm>
          <a:off x="0" y="59068335"/>
          <a:ext cx="13721715" cy="9306096"/>
        </a:xfrm>
        <a:prstGeom prst="rect">
          <a:avLst/>
        </a:prstGeom>
      </xdr:spPr>
    </xdr:pic>
    <xdr:clientData/>
  </xdr:twoCellAnchor>
  <xdr:twoCellAnchor editAs="oneCell">
    <xdr:from>
      <xdr:col>0</xdr:col>
      <xdr:colOff>0</xdr:colOff>
      <xdr:row>393</xdr:row>
      <xdr:rowOff>13335</xdr:rowOff>
    </xdr:from>
    <xdr:to>
      <xdr:col>16</xdr:col>
      <xdr:colOff>47624</xdr:colOff>
      <xdr:row>446</xdr:row>
      <xdr:rowOff>3810</xdr:rowOff>
    </xdr:to>
    <xdr:pic>
      <xdr:nvPicPr>
        <xdr:cNvPr id="27" name="Grafik 26"/>
        <xdr:cNvPicPr>
          <a:picLocks noChangeAspect="1"/>
        </xdr:cNvPicPr>
      </xdr:nvPicPr>
      <xdr:blipFill>
        <a:blip xmlns:r="http://schemas.openxmlformats.org/officeDocument/2006/relationships" r:embed="rId8"/>
        <a:stretch>
          <a:fillRect/>
        </a:stretch>
      </xdr:blipFill>
      <xdr:spPr>
        <a:xfrm>
          <a:off x="0" y="68890515"/>
          <a:ext cx="13702664" cy="9279255"/>
        </a:xfrm>
        <a:prstGeom prst="rect">
          <a:avLst/>
        </a:prstGeom>
      </xdr:spPr>
    </xdr:pic>
    <xdr:clientData/>
  </xdr:twoCellAnchor>
  <xdr:twoCellAnchor editAs="oneCell">
    <xdr:from>
      <xdr:col>0</xdr:col>
      <xdr:colOff>0</xdr:colOff>
      <xdr:row>448</xdr:row>
      <xdr:rowOff>171450</xdr:rowOff>
    </xdr:from>
    <xdr:to>
      <xdr:col>16</xdr:col>
      <xdr:colOff>9524</xdr:colOff>
      <xdr:row>502</xdr:row>
      <xdr:rowOff>68580</xdr:rowOff>
    </xdr:to>
    <xdr:pic>
      <xdr:nvPicPr>
        <xdr:cNvPr id="29" name="Grafik 28"/>
        <xdr:cNvPicPr>
          <a:picLocks noChangeAspect="1"/>
        </xdr:cNvPicPr>
      </xdr:nvPicPr>
      <xdr:blipFill>
        <a:blip xmlns:r="http://schemas.openxmlformats.org/officeDocument/2006/relationships" r:embed="rId9"/>
        <a:stretch>
          <a:fillRect/>
        </a:stretch>
      </xdr:blipFill>
      <xdr:spPr>
        <a:xfrm>
          <a:off x="0" y="78687930"/>
          <a:ext cx="13664564" cy="936117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enutzerdefiniert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J40"/>
  <sheetViews>
    <sheetView showGridLines="0" view="pageLayout" topLeftCell="A5" zoomScale="95" zoomScaleNormal="115" zoomScalePageLayoutView="95" workbookViewId="0">
      <selection activeCell="B15" sqref="B15:E15"/>
    </sheetView>
  </sheetViews>
  <sheetFormatPr baseColWidth="10" defaultColWidth="11.59765625" defaultRowHeight="13.8" x14ac:dyDescent="0.25"/>
  <cols>
    <col min="1" max="1" width="27.69921875" style="2" customWidth="1"/>
    <col min="2" max="5" width="11.59765625" style="2"/>
    <col min="6" max="6" width="8.69921875" style="2" customWidth="1"/>
    <col min="7" max="7" width="5.69921875" style="2" customWidth="1"/>
    <col min="8" max="9" width="11.59765625" style="2"/>
    <col min="10" max="10" width="37.59765625" style="2" customWidth="1"/>
    <col min="11" max="16384" width="11.59765625" style="2"/>
  </cols>
  <sheetData>
    <row r="1" spans="1:10" ht="30" customHeight="1" x14ac:dyDescent="0.25">
      <c r="A1" s="358" t="s">
        <v>52</v>
      </c>
      <c r="B1" s="359"/>
      <c r="C1" s="359"/>
      <c r="D1" s="359"/>
      <c r="E1" s="359"/>
      <c r="F1" s="359"/>
      <c r="G1" s="359"/>
      <c r="H1" s="359"/>
      <c r="I1" s="359"/>
      <c r="J1" s="359"/>
    </row>
    <row r="3" spans="1:10" s="37" customFormat="1" ht="19.95" customHeight="1" x14ac:dyDescent="0.25">
      <c r="C3" s="38" t="s">
        <v>53</v>
      </c>
      <c r="D3" s="38"/>
      <c r="E3" s="362"/>
      <c r="F3" s="363"/>
      <c r="G3" s="364"/>
    </row>
    <row r="4" spans="1:10" x14ac:dyDescent="0.25">
      <c r="A4" s="37"/>
      <c r="B4" s="37"/>
      <c r="C4" s="37"/>
      <c r="D4" s="37"/>
      <c r="E4" s="37"/>
      <c r="F4" s="37"/>
      <c r="G4" s="37"/>
      <c r="H4" s="37"/>
      <c r="I4" s="37"/>
      <c r="J4" s="37"/>
    </row>
    <row r="5" spans="1:10" x14ac:dyDescent="0.25">
      <c r="A5" s="357" t="s">
        <v>69</v>
      </c>
      <c r="B5" s="357"/>
      <c r="C5" s="357"/>
      <c r="D5" s="357"/>
      <c r="E5" s="357"/>
      <c r="F5" s="357"/>
      <c r="G5" s="357"/>
      <c r="H5" s="357"/>
      <c r="I5" s="357"/>
      <c r="J5" s="357"/>
    </row>
    <row r="6" spans="1:10" x14ac:dyDescent="0.25">
      <c r="A6" s="37"/>
      <c r="B6" s="37"/>
      <c r="C6" s="37"/>
      <c r="D6" s="37"/>
      <c r="E6" s="37"/>
      <c r="F6" s="37"/>
      <c r="G6" s="37"/>
      <c r="H6" s="37"/>
      <c r="I6" s="37"/>
      <c r="J6" s="37"/>
    </row>
    <row r="7" spans="1:10" x14ac:dyDescent="0.25">
      <c r="A7" s="360" t="s">
        <v>36</v>
      </c>
      <c r="B7" s="360"/>
      <c r="C7" s="360"/>
      <c r="D7" s="360"/>
      <c r="E7" s="360"/>
      <c r="F7" s="360" t="s">
        <v>35</v>
      </c>
      <c r="G7" s="361"/>
      <c r="H7" s="361"/>
      <c r="I7" s="361"/>
      <c r="J7" s="361"/>
    </row>
    <row r="8" spans="1:10" ht="6.75" customHeight="1" x14ac:dyDescent="0.25">
      <c r="A8" s="37"/>
      <c r="B8" s="37"/>
      <c r="C8" s="37"/>
      <c r="D8" s="37"/>
      <c r="E8" s="37"/>
      <c r="F8" s="37"/>
      <c r="G8" s="37"/>
      <c r="H8" s="37"/>
      <c r="I8" s="37"/>
      <c r="J8" s="37"/>
    </row>
    <row r="9" spans="1:10" ht="19.95" customHeight="1" x14ac:dyDescent="0.25">
      <c r="A9" s="39" t="s">
        <v>4</v>
      </c>
      <c r="B9" s="348"/>
      <c r="C9" s="349"/>
      <c r="D9" s="349"/>
      <c r="E9" s="350"/>
      <c r="F9" s="365" t="s">
        <v>4</v>
      </c>
      <c r="G9" s="366"/>
      <c r="H9" s="348"/>
      <c r="I9" s="367"/>
      <c r="J9" s="368"/>
    </row>
    <row r="10" spans="1:10" ht="19.95" customHeight="1" x14ac:dyDescent="0.25">
      <c r="A10" s="39" t="s">
        <v>5</v>
      </c>
      <c r="B10" s="351"/>
      <c r="C10" s="352"/>
      <c r="D10" s="352"/>
      <c r="E10" s="353"/>
      <c r="F10" s="365" t="s">
        <v>5</v>
      </c>
      <c r="G10" s="366"/>
      <c r="H10" s="348"/>
      <c r="I10" s="367"/>
      <c r="J10" s="368"/>
    </row>
    <row r="11" spans="1:10" ht="19.95" customHeight="1" x14ac:dyDescent="0.25">
      <c r="A11" s="39" t="s">
        <v>6</v>
      </c>
      <c r="B11" s="354"/>
      <c r="C11" s="355"/>
      <c r="D11" s="355"/>
      <c r="E11" s="356"/>
      <c r="F11" s="365" t="s">
        <v>6</v>
      </c>
      <c r="G11" s="366"/>
      <c r="H11" s="348"/>
      <c r="I11" s="367"/>
      <c r="J11" s="368"/>
    </row>
    <row r="12" spans="1:10" ht="19.95" customHeight="1" x14ac:dyDescent="0.25">
      <c r="A12" s="39" t="s">
        <v>8</v>
      </c>
      <c r="B12" s="354"/>
      <c r="C12" s="355"/>
      <c r="D12" s="355"/>
      <c r="E12" s="356"/>
      <c r="F12" s="365" t="s">
        <v>8</v>
      </c>
      <c r="G12" s="366"/>
    </row>
    <row r="13" spans="1:10" ht="19.95" customHeight="1" x14ac:dyDescent="0.25">
      <c r="A13" s="39" t="s">
        <v>30</v>
      </c>
      <c r="B13" s="354"/>
      <c r="C13" s="355"/>
      <c r="D13" s="355"/>
      <c r="E13" s="356"/>
      <c r="F13" s="365" t="s">
        <v>30</v>
      </c>
      <c r="G13" s="366"/>
      <c r="H13" s="348"/>
      <c r="I13" s="367"/>
      <c r="J13" s="368"/>
    </row>
    <row r="14" spans="1:10" ht="19.95" customHeight="1" x14ac:dyDescent="0.25">
      <c r="A14" s="39" t="s">
        <v>7</v>
      </c>
      <c r="B14" s="348"/>
      <c r="C14" s="349"/>
      <c r="D14" s="349"/>
      <c r="E14" s="350"/>
      <c r="F14" s="365" t="s">
        <v>7</v>
      </c>
      <c r="G14" s="366"/>
      <c r="H14" s="378"/>
      <c r="I14" s="379"/>
      <c r="J14" s="379"/>
    </row>
    <row r="15" spans="1:10" s="4" customFormat="1" ht="19.95" customHeight="1" x14ac:dyDescent="0.25">
      <c r="A15" s="39" t="s">
        <v>76</v>
      </c>
      <c r="B15" s="369"/>
      <c r="C15" s="367"/>
      <c r="D15" s="367"/>
      <c r="E15" s="368"/>
      <c r="F15" s="376"/>
      <c r="G15" s="377"/>
      <c r="H15" s="12"/>
      <c r="I15" s="12"/>
      <c r="J15" s="246">
        <v>2</v>
      </c>
    </row>
    <row r="16" spans="1:10" s="4" customFormat="1" ht="19.95" customHeight="1" x14ac:dyDescent="0.25">
      <c r="A16" s="245" t="s">
        <v>165</v>
      </c>
      <c r="B16" s="370"/>
      <c r="C16" s="371"/>
      <c r="D16" s="250"/>
      <c r="E16" s="251">
        <v>2</v>
      </c>
      <c r="F16" s="376"/>
      <c r="G16" s="376"/>
      <c r="H16" s="247"/>
      <c r="I16" s="248"/>
      <c r="J16" s="246"/>
    </row>
    <row r="17" spans="1:10" s="4" customFormat="1" ht="33" customHeight="1" x14ac:dyDescent="0.25">
      <c r="A17" s="244" t="s">
        <v>173</v>
      </c>
      <c r="B17" s="373"/>
      <c r="C17" s="374"/>
      <c r="D17" s="374"/>
      <c r="E17" s="375"/>
      <c r="F17" s="376"/>
      <c r="G17" s="377"/>
      <c r="H17" s="249"/>
      <c r="I17" s="249"/>
      <c r="J17" s="249"/>
    </row>
    <row r="18" spans="1:10" ht="15" customHeight="1" x14ac:dyDescent="0.25">
      <c r="A18" s="37"/>
      <c r="B18" s="37"/>
      <c r="C18" s="37"/>
      <c r="D18" s="37"/>
      <c r="E18" s="37"/>
      <c r="F18" s="37"/>
      <c r="G18" s="37"/>
      <c r="H18" s="37"/>
      <c r="I18" s="37"/>
      <c r="J18" s="37"/>
    </row>
    <row r="19" spans="1:10" ht="15" customHeight="1" x14ac:dyDescent="0.25">
      <c r="A19" s="372" t="s">
        <v>70</v>
      </c>
      <c r="B19" s="372"/>
      <c r="C19" s="372"/>
      <c r="D19" s="372"/>
      <c r="E19" s="372"/>
      <c r="F19" s="372"/>
      <c r="G19" s="372"/>
      <c r="H19" s="372"/>
      <c r="I19" s="372"/>
      <c r="J19" s="372"/>
    </row>
    <row r="20" spans="1:10" ht="9" customHeight="1" x14ac:dyDescent="0.25">
      <c r="A20" s="390"/>
      <c r="B20" s="390"/>
      <c r="C20" s="390"/>
      <c r="D20" s="390"/>
      <c r="E20" s="390"/>
      <c r="F20" s="391"/>
      <c r="G20" s="37"/>
      <c r="H20" s="37"/>
      <c r="I20" s="37"/>
      <c r="J20" s="37"/>
    </row>
    <row r="21" spans="1:10" x14ac:dyDescent="0.25">
      <c r="A21" s="40" t="s">
        <v>9</v>
      </c>
      <c r="B21" s="41"/>
      <c r="C21" s="42" t="s">
        <v>10</v>
      </c>
      <c r="D21" s="233"/>
      <c r="E21" s="42" t="s">
        <v>11</v>
      </c>
      <c r="F21" s="410"/>
      <c r="G21" s="411"/>
      <c r="H21" s="43"/>
      <c r="I21" s="43"/>
      <c r="J21" s="43"/>
    </row>
    <row r="22" spans="1:10" ht="15" customHeight="1" x14ac:dyDescent="0.25">
      <c r="A22" s="384" t="s">
        <v>29</v>
      </c>
      <c r="B22" s="385"/>
      <c r="C22" s="398"/>
      <c r="D22" s="399"/>
      <c r="E22" s="399"/>
      <c r="F22" s="399"/>
      <c r="G22" s="399"/>
      <c r="H22" s="399"/>
      <c r="I22" s="399"/>
      <c r="J22" s="400"/>
    </row>
    <row r="23" spans="1:10" x14ac:dyDescent="0.25">
      <c r="A23" s="386"/>
      <c r="B23" s="387"/>
      <c r="C23" s="401"/>
      <c r="D23" s="402"/>
      <c r="E23" s="402"/>
      <c r="F23" s="402"/>
      <c r="G23" s="402"/>
      <c r="H23" s="402"/>
      <c r="I23" s="402"/>
      <c r="J23" s="403"/>
    </row>
    <row r="24" spans="1:10" x14ac:dyDescent="0.25">
      <c r="A24" s="386"/>
      <c r="B24" s="387"/>
      <c r="C24" s="401"/>
      <c r="D24" s="402"/>
      <c r="E24" s="402"/>
      <c r="F24" s="402"/>
      <c r="G24" s="402"/>
      <c r="H24" s="402"/>
      <c r="I24" s="402"/>
      <c r="J24" s="403"/>
    </row>
    <row r="25" spans="1:10" x14ac:dyDescent="0.25">
      <c r="A25" s="388"/>
      <c r="B25" s="389"/>
      <c r="C25" s="404"/>
      <c r="D25" s="405"/>
      <c r="E25" s="405"/>
      <c r="F25" s="405"/>
      <c r="G25" s="405"/>
      <c r="H25" s="405"/>
      <c r="I25" s="405"/>
      <c r="J25" s="406"/>
    </row>
    <row r="26" spans="1:10" x14ac:dyDescent="0.25">
      <c r="A26" s="44"/>
      <c r="B26" s="44"/>
      <c r="C26" s="45"/>
      <c r="D26" s="43"/>
      <c r="E26" s="43"/>
      <c r="F26" s="43"/>
      <c r="G26" s="43"/>
      <c r="H26" s="43"/>
      <c r="I26" s="43"/>
      <c r="J26" s="43"/>
    </row>
    <row r="27" spans="1:10" ht="15" customHeight="1" x14ac:dyDescent="0.25">
      <c r="A27" s="397" t="s">
        <v>71</v>
      </c>
      <c r="B27" s="397"/>
      <c r="C27" s="397"/>
      <c r="D27" s="397"/>
      <c r="E27" s="397"/>
      <c r="F27" s="397"/>
      <c r="G27" s="397"/>
      <c r="H27" s="397"/>
      <c r="I27" s="397"/>
      <c r="J27" s="397"/>
    </row>
    <row r="28" spans="1:10" ht="9" customHeight="1" x14ac:dyDescent="0.25">
      <c r="A28" s="46"/>
      <c r="B28" s="46"/>
      <c r="C28" s="46"/>
      <c r="D28" s="46"/>
      <c r="E28" s="46"/>
      <c r="F28" s="46"/>
      <c r="G28" s="47"/>
      <c r="H28" s="45"/>
      <c r="I28" s="45"/>
      <c r="J28" s="45"/>
    </row>
    <row r="29" spans="1:10" ht="16.5" customHeight="1" x14ac:dyDescent="0.25">
      <c r="A29" s="365" t="s">
        <v>4</v>
      </c>
      <c r="B29" s="365"/>
      <c r="C29" s="393"/>
      <c r="D29" s="394"/>
      <c r="E29" s="394"/>
      <c r="F29" s="394"/>
      <c r="G29" s="394"/>
      <c r="H29" s="394"/>
      <c r="I29" s="394"/>
      <c r="J29" s="395"/>
    </row>
    <row r="30" spans="1:10" ht="16.5" customHeight="1" x14ac:dyDescent="0.25">
      <c r="A30" s="48" t="s">
        <v>7</v>
      </c>
      <c r="B30" s="49"/>
      <c r="C30" s="407"/>
      <c r="D30" s="408"/>
      <c r="E30" s="408"/>
      <c r="F30" s="408"/>
      <c r="G30" s="409"/>
      <c r="H30" s="50" t="s">
        <v>8</v>
      </c>
      <c r="I30" s="348"/>
      <c r="J30" s="350"/>
    </row>
    <row r="31" spans="1:10" x14ac:dyDescent="0.25">
      <c r="A31" s="46"/>
      <c r="B31" s="46"/>
      <c r="C31" s="46"/>
      <c r="D31" s="46"/>
      <c r="E31" s="46"/>
      <c r="F31" s="46"/>
      <c r="G31" s="51"/>
      <c r="H31" s="45"/>
      <c r="I31" s="45"/>
      <c r="J31" s="45"/>
    </row>
    <row r="32" spans="1:10" ht="3" customHeight="1" x14ac:dyDescent="0.25">
      <c r="A32" s="46"/>
      <c r="B32" s="46"/>
      <c r="C32" s="46"/>
      <c r="D32" s="46"/>
      <c r="E32" s="46"/>
      <c r="F32" s="46"/>
      <c r="G32" s="37"/>
      <c r="H32" s="37"/>
      <c r="I32" s="37"/>
      <c r="J32" s="37"/>
    </row>
    <row r="33" spans="1:10" x14ac:dyDescent="0.25">
      <c r="A33" s="52"/>
      <c r="B33" s="52"/>
      <c r="C33" s="53"/>
      <c r="D33" s="53"/>
      <c r="E33" s="53"/>
      <c r="F33" s="53"/>
      <c r="G33" s="54"/>
      <c r="H33" s="54"/>
      <c r="I33" s="392"/>
      <c r="J33" s="392"/>
    </row>
    <row r="34" spans="1:10" x14ac:dyDescent="0.25">
      <c r="A34" s="84" t="s">
        <v>28</v>
      </c>
      <c r="B34" s="85"/>
      <c r="C34" s="85"/>
      <c r="D34" s="396" t="s">
        <v>37</v>
      </c>
      <c r="E34" s="396"/>
      <c r="F34" s="396"/>
      <c r="G34" s="396"/>
      <c r="H34" s="86"/>
      <c r="I34" s="382" t="s">
        <v>38</v>
      </c>
      <c r="J34" s="383"/>
    </row>
    <row r="36" spans="1:10" s="26" customFormat="1" ht="17.25" customHeight="1" x14ac:dyDescent="0.25">
      <c r="A36" s="381" t="s">
        <v>176</v>
      </c>
      <c r="B36" s="381"/>
      <c r="C36" s="381"/>
      <c r="D36" s="381"/>
      <c r="E36" s="381"/>
      <c r="F36" s="381"/>
      <c r="G36" s="381"/>
      <c r="H36" s="381"/>
      <c r="I36" s="242"/>
      <c r="J36" s="243"/>
    </row>
    <row r="37" spans="1:10" ht="24.75" customHeight="1" x14ac:dyDescent="0.25">
      <c r="A37" s="380" t="s">
        <v>189</v>
      </c>
      <c r="B37" s="380"/>
      <c r="C37" s="380"/>
      <c r="D37" s="380"/>
      <c r="E37" s="380"/>
      <c r="F37" s="380"/>
      <c r="G37" s="380"/>
      <c r="H37" s="380"/>
      <c r="I37" s="37"/>
      <c r="J37" s="223" t="s">
        <v>166</v>
      </c>
    </row>
    <row r="38" spans="1:10" ht="15" customHeight="1" x14ac:dyDescent="0.25"/>
    <row r="40" spans="1:10" x14ac:dyDescent="0.25">
      <c r="A40" s="23"/>
    </row>
  </sheetData>
  <sheetProtection algorithmName="SHA-512" hashValue="0puqlyQwj63ctmTYsB+xPPcdezaSzvnwVFEfaoYuFeS6ZwP2HmVF4fc77OsQ66vZcK0Ixzlmxtn29EpNtWBuuA==" saltValue="q8L/bC3Vm9gco7JERN5iGw==" spinCount="100000" sheet="1" selectLockedCells="1"/>
  <mergeCells count="43">
    <mergeCell ref="A37:H37"/>
    <mergeCell ref="F17:G17"/>
    <mergeCell ref="A36:H36"/>
    <mergeCell ref="I34:J34"/>
    <mergeCell ref="A22:B25"/>
    <mergeCell ref="A20:F20"/>
    <mergeCell ref="A29:B29"/>
    <mergeCell ref="I33:J33"/>
    <mergeCell ref="C29:J29"/>
    <mergeCell ref="D34:G34"/>
    <mergeCell ref="A27:J27"/>
    <mergeCell ref="C22:J25"/>
    <mergeCell ref="C30:G30"/>
    <mergeCell ref="I30:J30"/>
    <mergeCell ref="F21:G21"/>
    <mergeCell ref="F12:G12"/>
    <mergeCell ref="B13:E13"/>
    <mergeCell ref="B14:E14"/>
    <mergeCell ref="B12:E12"/>
    <mergeCell ref="F14:G14"/>
    <mergeCell ref="H13:J13"/>
    <mergeCell ref="B15:E15"/>
    <mergeCell ref="B16:C16"/>
    <mergeCell ref="A19:J19"/>
    <mergeCell ref="B17:E17"/>
    <mergeCell ref="F15:G15"/>
    <mergeCell ref="H14:J14"/>
    <mergeCell ref="F16:G16"/>
    <mergeCell ref="F13:G13"/>
    <mergeCell ref="B9:E9"/>
    <mergeCell ref="B10:E10"/>
    <mergeCell ref="B11:E11"/>
    <mergeCell ref="A5:J5"/>
    <mergeCell ref="A1:J1"/>
    <mergeCell ref="F7:J7"/>
    <mergeCell ref="A7:E7"/>
    <mergeCell ref="E3:G3"/>
    <mergeCell ref="F11:G11"/>
    <mergeCell ref="F9:G9"/>
    <mergeCell ref="F10:G10"/>
    <mergeCell ref="H9:J9"/>
    <mergeCell ref="H10:J10"/>
    <mergeCell ref="H11:J11"/>
  </mergeCells>
  <pageMargins left="0.70866141732283472" right="0.70866141732283472" top="0.78740157480314965" bottom="0.78740157480314965" header="0.31496062992125984" footer="0.31496062992125984"/>
  <pageSetup paperSize="9" scale="81" orientation="landscape" r:id="rId1"/>
  <headerFooter>
    <oddHeader>&amp;C&amp;"-,Fett"&amp;10Personalbemessung</oddHeader>
    <oddFooter>&amp;L&amp;"Arial,Standard"&amp;8 40.31 / Stand 12/23&amp;R&amp;"Arial,Standard"&amp;8&amp;P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Option Button 10">
              <controlPr locked="0" defaultSize="0" autoFill="0" autoLine="0" autoPict="0">
                <anchor moveWithCells="1">
                  <from>
                    <xdr:col>1</xdr:col>
                    <xdr:colOff>137160</xdr:colOff>
                    <xdr:row>15</xdr:row>
                    <xdr:rowOff>22860</xdr:rowOff>
                  </from>
                  <to>
                    <xdr:col>1</xdr:col>
                    <xdr:colOff>571500</xdr:colOff>
                    <xdr:row>15</xdr:row>
                    <xdr:rowOff>228600</xdr:rowOff>
                  </to>
                </anchor>
              </controlPr>
            </control>
          </mc:Choice>
        </mc:AlternateContent>
        <mc:AlternateContent xmlns:mc="http://schemas.openxmlformats.org/markup-compatibility/2006">
          <mc:Choice Requires="x14">
            <control shapeId="2059" r:id="rId5" name="Option Button 11">
              <controlPr locked="0" defaultSize="0" autoFill="0" autoLine="0" autoPict="0">
                <anchor moveWithCells="1">
                  <from>
                    <xdr:col>1</xdr:col>
                    <xdr:colOff>647700</xdr:colOff>
                    <xdr:row>15</xdr:row>
                    <xdr:rowOff>22860</xdr:rowOff>
                  </from>
                  <to>
                    <xdr:col>2</xdr:col>
                    <xdr:colOff>228600</xdr:colOff>
                    <xdr:row>15</xdr:row>
                    <xdr:rowOff>228600</xdr:rowOff>
                  </to>
                </anchor>
              </controlPr>
            </control>
          </mc:Choice>
        </mc:AlternateContent>
        <mc:AlternateContent xmlns:mc="http://schemas.openxmlformats.org/markup-compatibility/2006">
          <mc:Choice Requires="x14">
            <control shapeId="2061" r:id="rId6" name="Option Button 13">
              <controlPr locked="0" defaultSize="0" autoFill="0" autoLine="0" autoPict="0" altText="Ja">
                <anchor moveWithCells="1">
                  <from>
                    <xdr:col>1</xdr:col>
                    <xdr:colOff>137160</xdr:colOff>
                    <xdr:row>16</xdr:row>
                    <xdr:rowOff>106680</xdr:rowOff>
                  </from>
                  <to>
                    <xdr:col>1</xdr:col>
                    <xdr:colOff>594360</xdr:colOff>
                    <xdr:row>16</xdr:row>
                    <xdr:rowOff>342900</xdr:rowOff>
                  </to>
                </anchor>
              </controlPr>
            </control>
          </mc:Choice>
        </mc:AlternateContent>
        <mc:AlternateContent xmlns:mc="http://schemas.openxmlformats.org/markup-compatibility/2006">
          <mc:Choice Requires="x14">
            <control shapeId="2062" r:id="rId7" name="Option Button 14">
              <controlPr locked="0" defaultSize="0" autoFill="0" autoLine="0" autoPict="0">
                <anchor moveWithCells="1">
                  <from>
                    <xdr:col>1</xdr:col>
                    <xdr:colOff>640080</xdr:colOff>
                    <xdr:row>16</xdr:row>
                    <xdr:rowOff>137160</xdr:rowOff>
                  </from>
                  <to>
                    <xdr:col>2</xdr:col>
                    <xdr:colOff>251460</xdr:colOff>
                    <xdr:row>16</xdr:row>
                    <xdr:rowOff>365760</xdr:rowOff>
                  </to>
                </anchor>
              </controlPr>
            </control>
          </mc:Choice>
        </mc:AlternateContent>
        <mc:AlternateContent xmlns:mc="http://schemas.openxmlformats.org/markup-compatibility/2006">
          <mc:Choice Requires="x14">
            <control shapeId="2064" r:id="rId8" name="Group Box 16">
              <controlPr locked="0" defaultSize="0" print="0" autoFill="0" autoPict="0" altText="">
                <anchor moveWithCells="1">
                  <from>
                    <xdr:col>1</xdr:col>
                    <xdr:colOff>22860</xdr:colOff>
                    <xdr:row>14</xdr:row>
                    <xdr:rowOff>251460</xdr:rowOff>
                  </from>
                  <to>
                    <xdr:col>2</xdr:col>
                    <xdr:colOff>403860</xdr:colOff>
                    <xdr:row>16</xdr:row>
                    <xdr:rowOff>0</xdr:rowOff>
                  </to>
                </anchor>
              </controlPr>
            </control>
          </mc:Choice>
        </mc:AlternateContent>
        <mc:AlternateContent xmlns:mc="http://schemas.openxmlformats.org/markup-compatibility/2006">
          <mc:Choice Requires="x14">
            <control shapeId="2065" r:id="rId9" name="Group Box 17">
              <controlPr locked="0" defaultSize="0" autoFill="0" autoPict="0">
                <anchor moveWithCells="1">
                  <from>
                    <xdr:col>1</xdr:col>
                    <xdr:colOff>22860</xdr:colOff>
                    <xdr:row>16</xdr:row>
                    <xdr:rowOff>22860</xdr:rowOff>
                  </from>
                  <to>
                    <xdr:col>2</xdr:col>
                    <xdr:colOff>403860</xdr:colOff>
                    <xdr:row>16</xdr:row>
                    <xdr:rowOff>411480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AB108"/>
  <sheetViews>
    <sheetView workbookViewId="0">
      <pane ySplit="1" topLeftCell="A2" activePane="bottomLeft" state="frozen"/>
      <selection pane="bottomLeft" activeCell="M30" sqref="M30"/>
    </sheetView>
  </sheetViews>
  <sheetFormatPr baseColWidth="10" defaultColWidth="11" defaultRowHeight="13.8" x14ac:dyDescent="0.25"/>
  <cols>
    <col min="1" max="19" width="11" style="1"/>
    <col min="20" max="20" width="89.69921875" style="1" customWidth="1"/>
    <col min="21" max="16384" width="11" style="1"/>
  </cols>
  <sheetData>
    <row r="1" spans="1:28" s="302" customFormat="1" ht="38.4" customHeight="1" x14ac:dyDescent="0.25">
      <c r="A1" s="331" t="s">
        <v>212</v>
      </c>
      <c r="B1" s="331" t="s">
        <v>211</v>
      </c>
      <c r="C1" s="331" t="s">
        <v>210</v>
      </c>
      <c r="D1" s="331" t="s">
        <v>202</v>
      </c>
      <c r="E1" s="331" t="s">
        <v>213</v>
      </c>
      <c r="F1" s="331" t="s">
        <v>216</v>
      </c>
      <c r="G1" s="331" t="s">
        <v>214</v>
      </c>
      <c r="H1" s="331" t="s">
        <v>215</v>
      </c>
      <c r="I1" s="331" t="s">
        <v>217</v>
      </c>
      <c r="J1" s="331" t="s">
        <v>221</v>
      </c>
      <c r="K1" s="331" t="s">
        <v>218</v>
      </c>
      <c r="L1" s="331" t="s">
        <v>219</v>
      </c>
      <c r="M1" s="331" t="s">
        <v>220</v>
      </c>
      <c r="N1" s="328" t="s">
        <v>12</v>
      </c>
      <c r="O1" s="328" t="s">
        <v>134</v>
      </c>
      <c r="P1" s="328" t="s">
        <v>222</v>
      </c>
      <c r="Q1" s="328" t="s">
        <v>223</v>
      </c>
      <c r="R1" s="328" t="s">
        <v>224</v>
      </c>
      <c r="S1" s="329" t="s">
        <v>225</v>
      </c>
      <c r="T1" s="328" t="s">
        <v>226</v>
      </c>
      <c r="U1" s="309"/>
      <c r="V1" s="309"/>
      <c r="W1" s="309"/>
      <c r="X1" s="309"/>
      <c r="Y1" s="309"/>
      <c r="Z1" s="309"/>
    </row>
    <row r="2" spans="1:28" ht="19.2" customHeight="1" x14ac:dyDescent="0.25">
      <c r="B2" s="310">
        <f>Einrichtung!H9</f>
        <v>0</v>
      </c>
      <c r="D2" s="310">
        <f>Einrichtung!B9</f>
        <v>0</v>
      </c>
      <c r="E2" s="1">
        <f>Einrichtung!B10</f>
        <v>0</v>
      </c>
      <c r="J2" s="310">
        <f>Einrichtung!B15</f>
        <v>0</v>
      </c>
      <c r="N2" s="310">
        <f>Personal!B39</f>
        <v>0</v>
      </c>
      <c r="O2" s="313">
        <f>Personal!C39</f>
        <v>0</v>
      </c>
      <c r="P2" s="1">
        <f>Personal!E39</f>
        <v>0</v>
      </c>
      <c r="Q2" s="1">
        <f>Personal!F39</f>
        <v>0</v>
      </c>
      <c r="R2" s="1">
        <f>Personal!G39</f>
        <v>0</v>
      </c>
      <c r="S2" s="1">
        <f>Personal!H39</f>
        <v>0</v>
      </c>
      <c r="T2" s="1" t="str">
        <f>Personal!$A$37</f>
        <v>2.1  Angaben zum pädagogischen Personal (§ 25c i.V. mit § 25b HKJGB):</v>
      </c>
      <c r="AA2" s="303"/>
      <c r="AB2" s="303"/>
    </row>
    <row r="3" spans="1:28" x14ac:dyDescent="0.25">
      <c r="N3" s="310">
        <f>Personal!B40</f>
        <v>0</v>
      </c>
      <c r="O3" s="313">
        <f>Personal!C40</f>
        <v>0</v>
      </c>
      <c r="P3" s="1">
        <f>Personal!E40</f>
        <v>0</v>
      </c>
      <c r="Q3" s="1">
        <f>Personal!F40</f>
        <v>0</v>
      </c>
      <c r="R3" s="1">
        <f>Personal!G40</f>
        <v>0</v>
      </c>
      <c r="S3" s="1">
        <f>Personal!H40</f>
        <v>0</v>
      </c>
      <c r="T3" s="1" t="str">
        <f>Personal!$A$37</f>
        <v>2.1  Angaben zum pädagogischen Personal (§ 25c i.V. mit § 25b HKJGB):</v>
      </c>
    </row>
    <row r="4" spans="1:28" x14ac:dyDescent="0.25">
      <c r="A4" s="304"/>
      <c r="B4" s="304"/>
      <c r="C4" s="304"/>
      <c r="D4" s="304"/>
      <c r="E4" s="304"/>
      <c r="F4" s="304"/>
      <c r="G4" s="305"/>
      <c r="H4" s="305"/>
      <c r="I4" s="305"/>
      <c r="J4" s="305"/>
      <c r="K4" s="305"/>
      <c r="L4" s="304"/>
      <c r="M4" s="304"/>
      <c r="N4" s="310">
        <f>Personal!B41</f>
        <v>0</v>
      </c>
      <c r="O4" s="313">
        <f>Personal!C41</f>
        <v>0</v>
      </c>
      <c r="P4" s="1">
        <f>Personal!E41</f>
        <v>0</v>
      </c>
      <c r="Q4" s="1">
        <f>Personal!F41</f>
        <v>0</v>
      </c>
      <c r="R4" s="1">
        <f>Personal!G41</f>
        <v>0</v>
      </c>
      <c r="S4" s="1">
        <f>Personal!H41</f>
        <v>0</v>
      </c>
      <c r="T4" s="1" t="str">
        <f>Personal!$A$37</f>
        <v>2.1  Angaben zum pädagogischen Personal (§ 25c i.V. mit § 25b HKJGB):</v>
      </c>
    </row>
    <row r="5" spans="1:28" x14ac:dyDescent="0.25">
      <c r="A5" s="304"/>
      <c r="B5" s="304"/>
      <c r="C5" s="304"/>
      <c r="D5" s="304"/>
      <c r="E5" s="304"/>
      <c r="F5" s="304"/>
      <c r="G5" s="305"/>
      <c r="H5" s="305"/>
      <c r="I5" s="305"/>
      <c r="J5" s="305"/>
      <c r="K5" s="305"/>
      <c r="L5" s="304"/>
      <c r="M5" s="304"/>
      <c r="N5" s="310">
        <f>Personal!B42</f>
        <v>0</v>
      </c>
      <c r="O5" s="313">
        <f>Personal!C42</f>
        <v>0</v>
      </c>
      <c r="P5" s="1">
        <f>Personal!E42</f>
        <v>0</v>
      </c>
      <c r="Q5" s="1">
        <f>Personal!F42</f>
        <v>0</v>
      </c>
      <c r="R5" s="1">
        <f>Personal!G42</f>
        <v>0</v>
      </c>
      <c r="S5" s="1">
        <f>Personal!H42</f>
        <v>0</v>
      </c>
      <c r="T5" s="1" t="str">
        <f>Personal!$A$37</f>
        <v>2.1  Angaben zum pädagogischen Personal (§ 25c i.V. mit § 25b HKJGB):</v>
      </c>
    </row>
    <row r="6" spans="1:28" x14ac:dyDescent="0.25">
      <c r="A6" s="306"/>
      <c r="B6" s="306"/>
      <c r="C6" s="306"/>
      <c r="D6" s="306"/>
      <c r="E6" s="306"/>
      <c r="F6" s="306"/>
      <c r="G6" s="307"/>
      <c r="H6" s="307"/>
      <c r="I6" s="307"/>
      <c r="J6" s="307"/>
      <c r="K6" s="307"/>
      <c r="L6" s="306"/>
      <c r="M6" s="306"/>
      <c r="N6" s="310">
        <f>Personal!B43</f>
        <v>0</v>
      </c>
      <c r="O6" s="313">
        <f>Personal!C43</f>
        <v>0</v>
      </c>
      <c r="P6" s="1">
        <f>Personal!E43</f>
        <v>0</v>
      </c>
      <c r="Q6" s="1">
        <f>Personal!F43</f>
        <v>0</v>
      </c>
      <c r="R6" s="1">
        <f>Personal!G43</f>
        <v>0</v>
      </c>
      <c r="S6" s="1">
        <f>Personal!H43</f>
        <v>0</v>
      </c>
      <c r="T6" s="1" t="str">
        <f>Personal!$A$37</f>
        <v>2.1  Angaben zum pädagogischen Personal (§ 25c i.V. mit § 25b HKJGB):</v>
      </c>
    </row>
    <row r="7" spans="1:28" x14ac:dyDescent="0.25">
      <c r="A7" s="306"/>
      <c r="B7" s="306"/>
      <c r="C7" s="306"/>
      <c r="D7" s="306"/>
      <c r="E7" s="306"/>
      <c r="F7" s="306"/>
      <c r="G7" s="307"/>
      <c r="H7" s="307"/>
      <c r="I7" s="307"/>
      <c r="J7" s="307"/>
      <c r="K7" s="307"/>
      <c r="L7" s="306"/>
      <c r="M7" s="306"/>
      <c r="N7" s="310">
        <f>Personal!B44</f>
        <v>0</v>
      </c>
      <c r="O7" s="313">
        <f>Personal!C44</f>
        <v>0</v>
      </c>
      <c r="P7" s="1">
        <f>Personal!E44</f>
        <v>0</v>
      </c>
      <c r="Q7" s="1">
        <f>Personal!F44</f>
        <v>0</v>
      </c>
      <c r="R7" s="1">
        <f>Personal!G44</f>
        <v>0</v>
      </c>
      <c r="S7" s="1">
        <f>Personal!H44</f>
        <v>0</v>
      </c>
      <c r="T7" s="1" t="str">
        <f>Personal!$A$37</f>
        <v>2.1  Angaben zum pädagogischen Personal (§ 25c i.V. mit § 25b HKJGB):</v>
      </c>
    </row>
    <row r="8" spans="1:28" x14ac:dyDescent="0.25">
      <c r="N8" s="310">
        <f>Personal!B45</f>
        <v>0</v>
      </c>
      <c r="O8" s="313">
        <f>Personal!C45</f>
        <v>0</v>
      </c>
      <c r="P8" s="1">
        <f>Personal!E45</f>
        <v>0</v>
      </c>
      <c r="Q8" s="1">
        <f>Personal!F45</f>
        <v>0</v>
      </c>
      <c r="R8" s="1">
        <f>Personal!G45</f>
        <v>0</v>
      </c>
      <c r="S8" s="1">
        <f>Personal!H45</f>
        <v>0</v>
      </c>
      <c r="T8" s="1" t="str">
        <f>Personal!$A$37</f>
        <v>2.1  Angaben zum pädagogischen Personal (§ 25c i.V. mit § 25b HKJGB):</v>
      </c>
    </row>
    <row r="9" spans="1:28" x14ac:dyDescent="0.25">
      <c r="N9" s="310">
        <f>Personal!B46</f>
        <v>0</v>
      </c>
      <c r="O9" s="313">
        <f>Personal!C46</f>
        <v>0</v>
      </c>
      <c r="P9" s="1">
        <f>Personal!E46</f>
        <v>0</v>
      </c>
      <c r="Q9" s="1">
        <f>Personal!F46</f>
        <v>0</v>
      </c>
      <c r="R9" s="1">
        <f>Personal!G46</f>
        <v>0</v>
      </c>
      <c r="S9" s="1">
        <f>Personal!H46</f>
        <v>0</v>
      </c>
      <c r="T9" s="1" t="str">
        <f>Personal!$A$37</f>
        <v>2.1  Angaben zum pädagogischen Personal (§ 25c i.V. mit § 25b HKJGB):</v>
      </c>
    </row>
    <row r="10" spans="1:28" x14ac:dyDescent="0.25">
      <c r="N10" s="310">
        <f>Personal!B47</f>
        <v>0</v>
      </c>
      <c r="O10" s="313">
        <f>Personal!C47</f>
        <v>0</v>
      </c>
      <c r="P10" s="1">
        <f>Personal!E47</f>
        <v>0</v>
      </c>
      <c r="Q10" s="1">
        <f>Personal!F47</f>
        <v>0</v>
      </c>
      <c r="R10" s="1">
        <f>Personal!G47</f>
        <v>0</v>
      </c>
      <c r="S10" s="1">
        <f>Personal!H47</f>
        <v>0</v>
      </c>
      <c r="T10" s="1" t="str">
        <f>Personal!$A$37</f>
        <v>2.1  Angaben zum pädagogischen Personal (§ 25c i.V. mit § 25b HKJGB):</v>
      </c>
    </row>
    <row r="11" spans="1:28" x14ac:dyDescent="0.25">
      <c r="N11" s="310">
        <f>Personal!B48</f>
        <v>0</v>
      </c>
      <c r="O11" s="313">
        <f>Personal!C48</f>
        <v>0</v>
      </c>
      <c r="P11" s="1">
        <f>Personal!E48</f>
        <v>0</v>
      </c>
      <c r="Q11" s="1">
        <f>Personal!F48</f>
        <v>0</v>
      </c>
      <c r="R11" s="1">
        <f>Personal!G48</f>
        <v>0</v>
      </c>
      <c r="S11" s="1">
        <f>Personal!H48</f>
        <v>0</v>
      </c>
      <c r="T11" s="1" t="str">
        <f>Personal!$A$37</f>
        <v>2.1  Angaben zum pädagogischen Personal (§ 25c i.V. mit § 25b HKJGB):</v>
      </c>
    </row>
    <row r="12" spans="1:28" x14ac:dyDescent="0.25">
      <c r="N12" s="310">
        <f>Personal!B49</f>
        <v>0</v>
      </c>
      <c r="O12" s="313">
        <f>Personal!C49</f>
        <v>0</v>
      </c>
      <c r="P12" s="1">
        <f>Personal!E49</f>
        <v>0</v>
      </c>
      <c r="Q12" s="1">
        <f>Personal!F49</f>
        <v>0</v>
      </c>
      <c r="R12" s="1">
        <f>Personal!G49</f>
        <v>0</v>
      </c>
      <c r="S12" s="1">
        <f>Personal!H49</f>
        <v>0</v>
      </c>
      <c r="T12" s="1" t="str">
        <f>Personal!$A$37</f>
        <v>2.1  Angaben zum pädagogischen Personal (§ 25c i.V. mit § 25b HKJGB):</v>
      </c>
    </row>
    <row r="13" spans="1:28" x14ac:dyDescent="0.25">
      <c r="N13" s="310">
        <f>Personal!B50</f>
        <v>0</v>
      </c>
      <c r="O13" s="313">
        <f>Personal!C50</f>
        <v>0</v>
      </c>
      <c r="P13" s="1">
        <f>Personal!E50</f>
        <v>0</v>
      </c>
      <c r="Q13" s="1">
        <f>Personal!F50</f>
        <v>0</v>
      </c>
      <c r="R13" s="1">
        <f>Personal!G50</f>
        <v>0</v>
      </c>
      <c r="S13" s="1">
        <f>Personal!H50</f>
        <v>0</v>
      </c>
      <c r="T13" s="1" t="str">
        <f>Personal!$A$37</f>
        <v>2.1  Angaben zum pädagogischen Personal (§ 25c i.V. mit § 25b HKJGB):</v>
      </c>
    </row>
    <row r="14" spans="1:28" x14ac:dyDescent="0.25">
      <c r="N14" s="310">
        <f>Personal!B51</f>
        <v>0</v>
      </c>
      <c r="O14" s="313">
        <f>Personal!C51</f>
        <v>0</v>
      </c>
      <c r="P14" s="1">
        <f>Personal!E51</f>
        <v>0</v>
      </c>
      <c r="Q14" s="1">
        <f>Personal!F51</f>
        <v>0</v>
      </c>
      <c r="R14" s="1">
        <f>Personal!G51</f>
        <v>0</v>
      </c>
      <c r="S14" s="1">
        <f>Personal!H51</f>
        <v>0</v>
      </c>
      <c r="T14" s="1" t="str">
        <f>Personal!$A$37</f>
        <v>2.1  Angaben zum pädagogischen Personal (§ 25c i.V. mit § 25b HKJGB):</v>
      </c>
    </row>
    <row r="15" spans="1:28" x14ac:dyDescent="0.25">
      <c r="N15" s="310">
        <f>Personal!B52</f>
        <v>0</v>
      </c>
      <c r="O15" s="313">
        <f>Personal!C52</f>
        <v>0</v>
      </c>
      <c r="P15" s="1">
        <f>Personal!E52</f>
        <v>0</v>
      </c>
      <c r="Q15" s="1">
        <f>Personal!F52</f>
        <v>0</v>
      </c>
      <c r="R15" s="1">
        <f>Personal!G52</f>
        <v>0</v>
      </c>
      <c r="S15" s="1">
        <f>Personal!H52</f>
        <v>0</v>
      </c>
      <c r="T15" s="1" t="str">
        <f>Personal!$A$37</f>
        <v>2.1  Angaben zum pädagogischen Personal (§ 25c i.V. mit § 25b HKJGB):</v>
      </c>
    </row>
    <row r="16" spans="1:28" x14ac:dyDescent="0.25">
      <c r="N16" s="310">
        <f>Personal!B53</f>
        <v>0</v>
      </c>
      <c r="O16" s="313">
        <f>Personal!C53</f>
        <v>0</v>
      </c>
      <c r="P16" s="1">
        <f>Personal!E53</f>
        <v>0</v>
      </c>
      <c r="Q16" s="1">
        <f>Personal!F53</f>
        <v>0</v>
      </c>
      <c r="R16" s="1">
        <f>Personal!G53</f>
        <v>0</v>
      </c>
      <c r="S16" s="1">
        <f>Personal!H53</f>
        <v>0</v>
      </c>
      <c r="T16" s="1" t="str">
        <f>Personal!$A$37</f>
        <v>2.1  Angaben zum pädagogischen Personal (§ 25c i.V. mit § 25b HKJGB):</v>
      </c>
    </row>
    <row r="17" spans="1:20" x14ac:dyDescent="0.25">
      <c r="N17" s="310">
        <f>Personal!B54</f>
        <v>0</v>
      </c>
      <c r="O17" s="313">
        <f>Personal!C54</f>
        <v>0</v>
      </c>
      <c r="P17" s="1">
        <f>Personal!E54</f>
        <v>0</v>
      </c>
      <c r="Q17" s="1">
        <f>Personal!F54</f>
        <v>0</v>
      </c>
      <c r="R17" s="1">
        <f>Personal!G54</f>
        <v>0</v>
      </c>
      <c r="S17" s="1">
        <f>Personal!H54</f>
        <v>0</v>
      </c>
      <c r="T17" s="1" t="str">
        <f>Personal!$A$37</f>
        <v>2.1  Angaben zum pädagogischen Personal (§ 25c i.V. mit § 25b HKJGB):</v>
      </c>
    </row>
    <row r="18" spans="1:20" x14ac:dyDescent="0.25">
      <c r="N18" s="310">
        <f>Personal!B55</f>
        <v>0</v>
      </c>
      <c r="O18" s="313">
        <f>Personal!C55</f>
        <v>0</v>
      </c>
      <c r="P18" s="1">
        <f>Personal!E55</f>
        <v>0</v>
      </c>
      <c r="Q18" s="1">
        <f>Personal!F55</f>
        <v>0</v>
      </c>
      <c r="R18" s="1">
        <f>Personal!G55</f>
        <v>0</v>
      </c>
      <c r="S18" s="1">
        <f>Personal!H55</f>
        <v>0</v>
      </c>
      <c r="T18" s="1" t="str">
        <f>Personal!$A$37</f>
        <v>2.1  Angaben zum pädagogischen Personal (§ 25c i.V. mit § 25b HKJGB):</v>
      </c>
    </row>
    <row r="19" spans="1:20" x14ac:dyDescent="0.25">
      <c r="N19" s="310">
        <f>Personal!B56</f>
        <v>0</v>
      </c>
      <c r="O19" s="313">
        <f>Personal!C56</f>
        <v>0</v>
      </c>
      <c r="P19" s="1">
        <f>Personal!E56</f>
        <v>0</v>
      </c>
      <c r="Q19" s="1">
        <f>Personal!F56</f>
        <v>0</v>
      </c>
      <c r="R19" s="1">
        <f>Personal!G56</f>
        <v>0</v>
      </c>
      <c r="S19" s="1">
        <f>Personal!H56</f>
        <v>0</v>
      </c>
      <c r="T19" s="1" t="str">
        <f>Personal!$A$37</f>
        <v>2.1  Angaben zum pädagogischen Personal (§ 25c i.V. mit § 25b HKJGB):</v>
      </c>
    </row>
    <row r="20" spans="1:20" x14ac:dyDescent="0.25">
      <c r="N20" s="310">
        <f>Personal!B57</f>
        <v>0</v>
      </c>
      <c r="O20" s="313">
        <f>Personal!C57</f>
        <v>0</v>
      </c>
      <c r="P20" s="1">
        <f>Personal!E57</f>
        <v>0</v>
      </c>
      <c r="Q20" s="1">
        <f>Personal!F57</f>
        <v>0</v>
      </c>
      <c r="R20" s="1">
        <f>Personal!G57</f>
        <v>0</v>
      </c>
      <c r="S20" s="1">
        <f>Personal!H57</f>
        <v>0</v>
      </c>
      <c r="T20" s="1" t="str">
        <f>Personal!$A$37</f>
        <v>2.1  Angaben zum pädagogischen Personal (§ 25c i.V. mit § 25b HKJGB):</v>
      </c>
    </row>
    <row r="21" spans="1:20" x14ac:dyDescent="0.25">
      <c r="N21" s="310">
        <f>Personal!B58</f>
        <v>0</v>
      </c>
      <c r="O21" s="313">
        <f>Personal!C58</f>
        <v>0</v>
      </c>
      <c r="P21" s="1">
        <f>Personal!E58</f>
        <v>0</v>
      </c>
      <c r="Q21" s="1">
        <f>Personal!F58</f>
        <v>0</v>
      </c>
      <c r="R21" s="1">
        <f>Personal!G58</f>
        <v>0</v>
      </c>
      <c r="S21" s="1">
        <f>Personal!H58</f>
        <v>0</v>
      </c>
      <c r="T21" s="1" t="str">
        <f>Personal!$A$37</f>
        <v>2.1  Angaben zum pädagogischen Personal (§ 25c i.V. mit § 25b HKJGB):</v>
      </c>
    </row>
    <row r="22" spans="1:20" x14ac:dyDescent="0.25">
      <c r="N22" s="310">
        <f>Personal!B59</f>
        <v>0</v>
      </c>
      <c r="O22" s="313">
        <f>Personal!C59</f>
        <v>0</v>
      </c>
      <c r="P22" s="1">
        <f>Personal!E59</f>
        <v>0</v>
      </c>
      <c r="Q22" s="1">
        <f>Personal!F59</f>
        <v>0</v>
      </c>
      <c r="R22" s="1">
        <f>Personal!G59</f>
        <v>0</v>
      </c>
      <c r="S22" s="1">
        <f>Personal!H59</f>
        <v>0</v>
      </c>
      <c r="T22" s="1" t="str">
        <f>Personal!$A$37</f>
        <v>2.1  Angaben zum pädagogischen Personal (§ 25c i.V. mit § 25b HKJGB):</v>
      </c>
    </row>
    <row r="23" spans="1:20" ht="14.4" thickBot="1" x14ac:dyDescent="0.3">
      <c r="N23" s="310">
        <f>Personal!B60</f>
        <v>0</v>
      </c>
      <c r="O23" s="313">
        <f>Personal!C60</f>
        <v>0</v>
      </c>
      <c r="P23" s="1">
        <f>Personal!E60</f>
        <v>0</v>
      </c>
      <c r="Q23" s="1">
        <f>Personal!F60</f>
        <v>0</v>
      </c>
      <c r="R23" s="1">
        <f>Personal!G60</f>
        <v>0</v>
      </c>
      <c r="S23" s="1">
        <f>Personal!H60</f>
        <v>0</v>
      </c>
      <c r="T23" s="1" t="str">
        <f>Personal!$A$37</f>
        <v>2.1  Angaben zum pädagogischen Personal (§ 25c i.V. mit § 25b HKJGB):</v>
      </c>
    </row>
    <row r="24" spans="1:20" x14ac:dyDescent="0.25">
      <c r="A24" s="317"/>
      <c r="B24" s="317"/>
      <c r="C24" s="317"/>
      <c r="D24" s="317"/>
      <c r="E24" s="317"/>
      <c r="F24" s="317"/>
      <c r="G24" s="317"/>
      <c r="H24" s="317"/>
      <c r="I24" s="317"/>
      <c r="J24" s="317"/>
      <c r="K24" s="317"/>
      <c r="L24" s="317"/>
      <c r="M24" s="317"/>
      <c r="N24" s="317">
        <f>Personal!B75</f>
        <v>0</v>
      </c>
      <c r="O24" s="319">
        <f>Personal!C75</f>
        <v>0</v>
      </c>
      <c r="P24" s="317">
        <f>Personal!E75</f>
        <v>0</v>
      </c>
      <c r="Q24" s="317">
        <f>Personal!F75</f>
        <v>0</v>
      </c>
      <c r="R24" s="317">
        <f>Personal!G75</f>
        <v>0</v>
      </c>
      <c r="S24" s="317"/>
      <c r="T24" s="317" t="str">
        <f>Personal!$A$73</f>
        <v>2.2  Angaben zu weiteren Personen mit fachfremder Ausbildung (ausschließlich Ausbildungsschlüssel 25!):</v>
      </c>
    </row>
    <row r="25" spans="1:20" x14ac:dyDescent="0.25">
      <c r="N25" s="1">
        <f>Personal!B76</f>
        <v>0</v>
      </c>
      <c r="O25" s="313">
        <f>Personal!C76</f>
        <v>0</v>
      </c>
      <c r="P25" s="1">
        <f>Personal!E76</f>
        <v>0</v>
      </c>
      <c r="Q25" s="1">
        <f>Personal!F76</f>
        <v>0</v>
      </c>
      <c r="R25" s="1">
        <f>Personal!G76</f>
        <v>0</v>
      </c>
      <c r="T25" s="1" t="str">
        <f>Personal!$A$73</f>
        <v>2.2  Angaben zu weiteren Personen mit fachfremder Ausbildung (ausschließlich Ausbildungsschlüssel 25!):</v>
      </c>
    </row>
    <row r="26" spans="1:20" x14ac:dyDescent="0.25">
      <c r="N26" s="1">
        <f>Personal!B77</f>
        <v>0</v>
      </c>
      <c r="O26" s="313">
        <f>Personal!C77</f>
        <v>0</v>
      </c>
      <c r="P26" s="1">
        <f>Personal!E77</f>
        <v>0</v>
      </c>
      <c r="Q26" s="1">
        <f>Personal!F77</f>
        <v>0</v>
      </c>
      <c r="R26" s="1">
        <f>Personal!G77</f>
        <v>0</v>
      </c>
      <c r="T26" s="1" t="str">
        <f>Personal!$A$73</f>
        <v>2.2  Angaben zu weiteren Personen mit fachfremder Ausbildung (ausschließlich Ausbildungsschlüssel 25!):</v>
      </c>
    </row>
    <row r="27" spans="1:20" x14ac:dyDescent="0.25">
      <c r="N27" s="1">
        <f>Personal!B78</f>
        <v>0</v>
      </c>
      <c r="O27" s="313">
        <f>Personal!C78</f>
        <v>0</v>
      </c>
      <c r="P27" s="1">
        <f>Personal!E78</f>
        <v>0</v>
      </c>
      <c r="Q27" s="1">
        <f>Personal!F78</f>
        <v>0</v>
      </c>
      <c r="R27" s="1">
        <f>Personal!G78</f>
        <v>0</v>
      </c>
      <c r="T27" s="1" t="str">
        <f>Personal!$A$73</f>
        <v>2.2  Angaben zu weiteren Personen mit fachfremder Ausbildung (ausschließlich Ausbildungsschlüssel 25!):</v>
      </c>
    </row>
    <row r="28" spans="1:20" x14ac:dyDescent="0.25">
      <c r="N28" s="1">
        <f>Personal!B79</f>
        <v>0</v>
      </c>
      <c r="O28" s="313">
        <f>Personal!C79</f>
        <v>0</v>
      </c>
      <c r="P28" s="1">
        <f>Personal!E79</f>
        <v>0</v>
      </c>
      <c r="Q28" s="1">
        <f>Personal!F79</f>
        <v>0</v>
      </c>
      <c r="R28" s="1">
        <f>Personal!G79</f>
        <v>0</v>
      </c>
      <c r="T28" s="1" t="str">
        <f>Personal!$A$73</f>
        <v>2.2  Angaben zu weiteren Personen mit fachfremder Ausbildung (ausschließlich Ausbildungsschlüssel 25!):</v>
      </c>
    </row>
    <row r="29" spans="1:20" x14ac:dyDescent="0.25">
      <c r="N29" s="1">
        <f>Personal!B80</f>
        <v>0</v>
      </c>
      <c r="O29" s="313">
        <f>Personal!C80</f>
        <v>0</v>
      </c>
      <c r="P29" s="1">
        <f>Personal!E80</f>
        <v>0</v>
      </c>
      <c r="Q29" s="1">
        <f>Personal!F80</f>
        <v>0</v>
      </c>
      <c r="R29" s="1">
        <f>Personal!G80</f>
        <v>0</v>
      </c>
      <c r="T29" s="1" t="str">
        <f>Personal!$A$73</f>
        <v>2.2  Angaben zu weiteren Personen mit fachfremder Ausbildung (ausschließlich Ausbildungsschlüssel 25!):</v>
      </c>
    </row>
    <row r="30" spans="1:20" x14ac:dyDescent="0.25">
      <c r="N30" s="1">
        <f>Personal!B81</f>
        <v>0</v>
      </c>
      <c r="O30" s="313">
        <f>Personal!C81</f>
        <v>0</v>
      </c>
      <c r="P30" s="1">
        <f>Personal!E81</f>
        <v>0</v>
      </c>
      <c r="Q30" s="1">
        <f>Personal!F81</f>
        <v>0</v>
      </c>
      <c r="R30" s="1">
        <f>Personal!G81</f>
        <v>0</v>
      </c>
      <c r="T30" s="1" t="str">
        <f>Personal!$A$73</f>
        <v>2.2  Angaben zu weiteren Personen mit fachfremder Ausbildung (ausschließlich Ausbildungsschlüssel 25!):</v>
      </c>
    </row>
    <row r="31" spans="1:20" x14ac:dyDescent="0.25">
      <c r="N31" s="1">
        <f>Personal!B82</f>
        <v>0</v>
      </c>
      <c r="O31" s="313">
        <f>Personal!C82</f>
        <v>0</v>
      </c>
      <c r="P31" s="1">
        <f>Personal!E82</f>
        <v>0</v>
      </c>
      <c r="Q31" s="1">
        <f>Personal!F82</f>
        <v>0</v>
      </c>
      <c r="R31" s="1">
        <f>Personal!G82</f>
        <v>0</v>
      </c>
      <c r="T31" s="1" t="str">
        <f>Personal!$A$73</f>
        <v>2.2  Angaben zu weiteren Personen mit fachfremder Ausbildung (ausschließlich Ausbildungsschlüssel 25!):</v>
      </c>
    </row>
    <row r="32" spans="1:20" x14ac:dyDescent="0.25">
      <c r="N32" s="1">
        <f>Personal!B83</f>
        <v>0</v>
      </c>
      <c r="O32" s="313">
        <f>Personal!C83</f>
        <v>0</v>
      </c>
      <c r="P32" s="1">
        <f>Personal!E83</f>
        <v>0</v>
      </c>
      <c r="Q32" s="1">
        <f>Personal!F83</f>
        <v>0</v>
      </c>
      <c r="R32" s="1">
        <f>Personal!G83</f>
        <v>0</v>
      </c>
      <c r="T32" s="1" t="str">
        <f>Personal!$A$73</f>
        <v>2.2  Angaben zu weiteren Personen mit fachfremder Ausbildung (ausschließlich Ausbildungsschlüssel 25!):</v>
      </c>
    </row>
    <row r="33" spans="1:20" ht="14.4" thickBot="1" x14ac:dyDescent="0.3">
      <c r="N33" s="1">
        <f>Personal!B84</f>
        <v>0</v>
      </c>
      <c r="O33" s="313">
        <f>Personal!C84</f>
        <v>0</v>
      </c>
      <c r="P33" s="323">
        <f>Personal!E84</f>
        <v>0</v>
      </c>
      <c r="Q33" s="1">
        <f>Personal!F84</f>
        <v>0</v>
      </c>
      <c r="R33" s="1">
        <f>Personal!G84</f>
        <v>0</v>
      </c>
      <c r="T33" s="1" t="str">
        <f>Personal!$A$73</f>
        <v>2.2  Angaben zu weiteren Personen mit fachfremder Ausbildung (ausschließlich Ausbildungsschlüssel 25!):</v>
      </c>
    </row>
    <row r="34" spans="1:20" x14ac:dyDescent="0.25">
      <c r="A34" s="317"/>
      <c r="B34" s="317"/>
      <c r="C34" s="317"/>
      <c r="D34" s="317"/>
      <c r="E34" s="317"/>
      <c r="F34" s="317"/>
      <c r="G34" s="317"/>
      <c r="H34" s="317"/>
      <c r="I34" s="317"/>
      <c r="J34" s="317"/>
      <c r="K34" s="317"/>
      <c r="L34" s="317"/>
      <c r="M34" s="317"/>
      <c r="N34" s="318">
        <f>Personal!B93</f>
        <v>0</v>
      </c>
      <c r="O34" s="319">
        <f>Personal!C93</f>
        <v>0</v>
      </c>
      <c r="P34" s="317">
        <f>Personal!E93</f>
        <v>0</v>
      </c>
      <c r="Q34" s="317">
        <f>Personal!F93</f>
        <v>0</v>
      </c>
      <c r="R34" s="317">
        <f>Personal!G93</f>
        <v>0</v>
      </c>
      <c r="S34" s="317">
        <f>Personal!H93</f>
        <v>0</v>
      </c>
      <c r="T34" s="317" t="str">
        <f>Personal!$A$91</f>
        <v>2.3 Angaben zum weiteren pädagogischen Personal für Integrationsmaßnahmen und Sprachbildung:</v>
      </c>
    </row>
    <row r="35" spans="1:20" x14ac:dyDescent="0.25">
      <c r="N35" s="310">
        <f>Personal!B94</f>
        <v>0</v>
      </c>
      <c r="O35" s="313">
        <f>Personal!C94</f>
        <v>0</v>
      </c>
      <c r="P35" s="1">
        <f>Personal!E94</f>
        <v>0</v>
      </c>
      <c r="Q35" s="1">
        <f>Personal!F94</f>
        <v>0</v>
      </c>
      <c r="R35" s="1">
        <f>Personal!G94</f>
        <v>0</v>
      </c>
      <c r="S35" s="1">
        <f>Personal!H94</f>
        <v>0</v>
      </c>
      <c r="T35" s="1" t="str">
        <f>Personal!$A$91</f>
        <v>2.3 Angaben zum weiteren pädagogischen Personal für Integrationsmaßnahmen und Sprachbildung:</v>
      </c>
    </row>
    <row r="36" spans="1:20" x14ac:dyDescent="0.25">
      <c r="N36" s="310">
        <f>Personal!B95</f>
        <v>0</v>
      </c>
      <c r="O36" s="313">
        <f>Personal!C95</f>
        <v>0</v>
      </c>
      <c r="P36" s="1">
        <f>Personal!E95</f>
        <v>0</v>
      </c>
      <c r="Q36" s="1">
        <f>Personal!F95</f>
        <v>0</v>
      </c>
      <c r="R36" s="1">
        <f>Personal!G95</f>
        <v>0</v>
      </c>
      <c r="S36" s="1">
        <f>Personal!H95</f>
        <v>0</v>
      </c>
      <c r="T36" s="1" t="str">
        <f>Personal!$A$91</f>
        <v>2.3 Angaben zum weiteren pädagogischen Personal für Integrationsmaßnahmen und Sprachbildung:</v>
      </c>
    </row>
    <row r="37" spans="1:20" x14ac:dyDescent="0.25">
      <c r="N37" s="310">
        <f>Personal!B96</f>
        <v>0</v>
      </c>
      <c r="O37" s="313">
        <f>Personal!C96</f>
        <v>0</v>
      </c>
      <c r="P37" s="1">
        <f>Personal!E96</f>
        <v>0</v>
      </c>
      <c r="Q37" s="1">
        <f>Personal!F96</f>
        <v>0</v>
      </c>
      <c r="R37" s="1">
        <f>Personal!G96</f>
        <v>0</v>
      </c>
      <c r="S37" s="1">
        <f>Personal!H96</f>
        <v>0</v>
      </c>
      <c r="T37" s="1" t="str">
        <f>Personal!$A$91</f>
        <v>2.3 Angaben zum weiteren pädagogischen Personal für Integrationsmaßnahmen und Sprachbildung:</v>
      </c>
    </row>
    <row r="38" spans="1:20" x14ac:dyDescent="0.25">
      <c r="N38" s="310">
        <f>Personal!B97</f>
        <v>0</v>
      </c>
      <c r="O38" s="313">
        <f>Personal!C97</f>
        <v>0</v>
      </c>
      <c r="P38" s="1">
        <f>Personal!E97</f>
        <v>0</v>
      </c>
      <c r="Q38" s="1">
        <f>Personal!F97</f>
        <v>0</v>
      </c>
      <c r="R38" s="1">
        <f>Personal!G97</f>
        <v>0</v>
      </c>
      <c r="S38" s="1">
        <f>Personal!H97</f>
        <v>0</v>
      </c>
      <c r="T38" s="1" t="str">
        <f>Personal!$A$91</f>
        <v>2.3 Angaben zum weiteren pädagogischen Personal für Integrationsmaßnahmen und Sprachbildung:</v>
      </c>
    </row>
    <row r="39" spans="1:20" x14ac:dyDescent="0.25">
      <c r="N39" s="310">
        <f>Personal!B98</f>
        <v>0</v>
      </c>
      <c r="O39" s="313">
        <f>Personal!C98</f>
        <v>0</v>
      </c>
      <c r="P39" s="1">
        <f>Personal!E98</f>
        <v>0</v>
      </c>
      <c r="Q39" s="1">
        <f>Personal!F98</f>
        <v>0</v>
      </c>
      <c r="R39" s="1">
        <f>Personal!G98</f>
        <v>0</v>
      </c>
      <c r="S39" s="1">
        <f>Personal!H98</f>
        <v>0</v>
      </c>
      <c r="T39" s="1" t="str">
        <f>Personal!$A$91</f>
        <v>2.3 Angaben zum weiteren pädagogischen Personal für Integrationsmaßnahmen und Sprachbildung:</v>
      </c>
    </row>
    <row r="40" spans="1:20" x14ac:dyDescent="0.25">
      <c r="N40" s="310">
        <f>Personal!B99</f>
        <v>0</v>
      </c>
      <c r="O40" s="313">
        <f>Personal!C99</f>
        <v>0</v>
      </c>
      <c r="P40" s="1">
        <f>Personal!E99</f>
        <v>0</v>
      </c>
      <c r="Q40" s="1">
        <f>Personal!F99</f>
        <v>0</v>
      </c>
      <c r="R40" s="1">
        <f>Personal!G99</f>
        <v>0</v>
      </c>
      <c r="S40" s="1">
        <f>Personal!H99</f>
        <v>0</v>
      </c>
      <c r="T40" s="1" t="str">
        <f>Personal!$A$91</f>
        <v>2.3 Angaben zum weiteren pädagogischen Personal für Integrationsmaßnahmen und Sprachbildung:</v>
      </c>
    </row>
    <row r="41" spans="1:20" x14ac:dyDescent="0.25">
      <c r="N41" s="310">
        <f>Personal!B100</f>
        <v>0</v>
      </c>
      <c r="O41" s="313">
        <f>Personal!C100</f>
        <v>0</v>
      </c>
      <c r="P41" s="1">
        <f>Personal!E100</f>
        <v>0</v>
      </c>
      <c r="Q41" s="1">
        <f>Personal!F100</f>
        <v>0</v>
      </c>
      <c r="R41" s="1">
        <f>Personal!G100</f>
        <v>0</v>
      </c>
      <c r="S41" s="1">
        <f>Personal!H100</f>
        <v>0</v>
      </c>
      <c r="T41" s="1" t="str">
        <f>Personal!$A$91</f>
        <v>2.3 Angaben zum weiteren pädagogischen Personal für Integrationsmaßnahmen und Sprachbildung:</v>
      </c>
    </row>
    <row r="42" spans="1:20" x14ac:dyDescent="0.25">
      <c r="N42" s="310">
        <f>Personal!B101</f>
        <v>0</v>
      </c>
      <c r="O42" s="313">
        <f>Personal!C101</f>
        <v>0</v>
      </c>
      <c r="P42" s="1">
        <f>Personal!E101</f>
        <v>0</v>
      </c>
      <c r="Q42" s="1">
        <f>Personal!F101</f>
        <v>0</v>
      </c>
      <c r="R42" s="1">
        <f>Personal!G101</f>
        <v>0</v>
      </c>
      <c r="S42" s="1">
        <f>Personal!H101</f>
        <v>0</v>
      </c>
      <c r="T42" s="1" t="str">
        <f>Personal!$A$91</f>
        <v>2.3 Angaben zum weiteren pädagogischen Personal für Integrationsmaßnahmen und Sprachbildung:</v>
      </c>
    </row>
    <row r="43" spans="1:20" x14ac:dyDescent="0.25">
      <c r="N43" s="310">
        <f>Personal!B102</f>
        <v>0</v>
      </c>
      <c r="O43" s="313">
        <f>Personal!C102</f>
        <v>0</v>
      </c>
      <c r="P43" s="1">
        <f>Personal!E102</f>
        <v>0</v>
      </c>
      <c r="Q43" s="1">
        <f>Personal!F102</f>
        <v>0</v>
      </c>
      <c r="R43" s="1">
        <f>Personal!G102</f>
        <v>0</v>
      </c>
      <c r="S43" s="1">
        <f>Personal!H102</f>
        <v>0</v>
      </c>
      <c r="T43" s="1" t="str">
        <f>Personal!$A$91</f>
        <v>2.3 Angaben zum weiteren pädagogischen Personal für Integrationsmaßnahmen und Sprachbildung:</v>
      </c>
    </row>
    <row r="44" spans="1:20" x14ac:dyDescent="0.25">
      <c r="N44" s="310">
        <f>Personal!B103</f>
        <v>0</v>
      </c>
      <c r="O44" s="313">
        <f>Personal!C103</f>
        <v>0</v>
      </c>
      <c r="P44" s="1">
        <f>Personal!E103</f>
        <v>0</v>
      </c>
      <c r="Q44" s="1">
        <f>Personal!F103</f>
        <v>0</v>
      </c>
      <c r="R44" s="1">
        <f>Personal!G103</f>
        <v>0</v>
      </c>
      <c r="S44" s="1">
        <f>Personal!H103</f>
        <v>0</v>
      </c>
      <c r="T44" s="1" t="str">
        <f>Personal!$A$91</f>
        <v>2.3 Angaben zum weiteren pädagogischen Personal für Integrationsmaßnahmen und Sprachbildung:</v>
      </c>
    </row>
    <row r="45" spans="1:20" x14ac:dyDescent="0.25">
      <c r="N45" s="310">
        <f>Personal!B104</f>
        <v>0</v>
      </c>
      <c r="O45" s="313">
        <f>Personal!C104</f>
        <v>0</v>
      </c>
      <c r="P45" s="1">
        <f>Personal!E104</f>
        <v>0</v>
      </c>
      <c r="Q45" s="1">
        <f>Personal!F104</f>
        <v>0</v>
      </c>
      <c r="R45" s="1">
        <f>Personal!G104</f>
        <v>0</v>
      </c>
      <c r="S45" s="1">
        <f>Personal!H104</f>
        <v>0</v>
      </c>
      <c r="T45" s="1" t="str">
        <f>Personal!$A$91</f>
        <v>2.3 Angaben zum weiteren pädagogischen Personal für Integrationsmaßnahmen und Sprachbildung:</v>
      </c>
    </row>
    <row r="46" spans="1:20" x14ac:dyDescent="0.25">
      <c r="N46" s="310">
        <f>Personal!B105</f>
        <v>0</v>
      </c>
      <c r="O46" s="313">
        <f>Personal!C105</f>
        <v>0</v>
      </c>
      <c r="P46" s="1">
        <f>Personal!E105</f>
        <v>0</v>
      </c>
      <c r="Q46" s="1">
        <f>Personal!F105</f>
        <v>0</v>
      </c>
      <c r="R46" s="1">
        <f>Personal!G105</f>
        <v>0</v>
      </c>
      <c r="S46" s="1">
        <f>Personal!H105</f>
        <v>0</v>
      </c>
      <c r="T46" s="1" t="str">
        <f>Personal!$A$91</f>
        <v>2.3 Angaben zum weiteren pädagogischen Personal für Integrationsmaßnahmen und Sprachbildung:</v>
      </c>
    </row>
    <row r="47" spans="1:20" x14ac:dyDescent="0.25">
      <c r="N47" s="310">
        <f>Personal!B106</f>
        <v>0</v>
      </c>
      <c r="O47" s="313">
        <f>Personal!C106</f>
        <v>0</v>
      </c>
      <c r="P47" s="1">
        <f>Personal!E106</f>
        <v>0</v>
      </c>
      <c r="Q47" s="1">
        <f>Personal!F106</f>
        <v>0</v>
      </c>
      <c r="R47" s="1">
        <f>Personal!G106</f>
        <v>0</v>
      </c>
      <c r="S47" s="1">
        <f>Personal!H106</f>
        <v>0</v>
      </c>
      <c r="T47" s="1" t="str">
        <f>Personal!$A$91</f>
        <v>2.3 Angaben zum weiteren pädagogischen Personal für Integrationsmaßnahmen und Sprachbildung:</v>
      </c>
    </row>
    <row r="48" spans="1:20" x14ac:dyDescent="0.25">
      <c r="N48" s="310">
        <f>Personal!B107</f>
        <v>0</v>
      </c>
      <c r="O48" s="313">
        <f>Personal!C107</f>
        <v>0</v>
      </c>
      <c r="P48" s="1">
        <f>Personal!E107</f>
        <v>0</v>
      </c>
      <c r="Q48" s="1">
        <f>Personal!F107</f>
        <v>0</v>
      </c>
      <c r="R48" s="1">
        <f>Personal!G107</f>
        <v>0</v>
      </c>
      <c r="S48" s="1">
        <f>Personal!H107</f>
        <v>0</v>
      </c>
      <c r="T48" s="1" t="str">
        <f>Personal!$A$91</f>
        <v>2.3 Angaben zum weiteren pädagogischen Personal für Integrationsmaßnahmen und Sprachbildung:</v>
      </c>
    </row>
    <row r="49" spans="1:20" x14ac:dyDescent="0.25">
      <c r="N49" s="310">
        <f>Personal!B108</f>
        <v>0</v>
      </c>
      <c r="O49" s="313">
        <f>Personal!C108</f>
        <v>0</v>
      </c>
      <c r="P49" s="1">
        <f>Personal!E108</f>
        <v>0</v>
      </c>
      <c r="Q49" s="1">
        <f>Personal!F108</f>
        <v>0</v>
      </c>
      <c r="R49" s="1">
        <f>Personal!G108</f>
        <v>0</v>
      </c>
      <c r="S49" s="1">
        <f>Personal!H108</f>
        <v>0</v>
      </c>
      <c r="T49" s="1" t="str">
        <f>Personal!$A$91</f>
        <v>2.3 Angaben zum weiteren pädagogischen Personal für Integrationsmaßnahmen und Sprachbildung:</v>
      </c>
    </row>
    <row r="50" spans="1:20" ht="14.4" thickBot="1" x14ac:dyDescent="0.3">
      <c r="N50" s="310">
        <f>Personal!B109</f>
        <v>0</v>
      </c>
      <c r="O50" s="313">
        <f>Personal!C109</f>
        <v>0</v>
      </c>
      <c r="P50" s="1">
        <f>Personal!E109</f>
        <v>0</v>
      </c>
      <c r="Q50" s="1">
        <f>Personal!F109</f>
        <v>0</v>
      </c>
      <c r="R50" s="1">
        <f>Personal!G109</f>
        <v>0</v>
      </c>
      <c r="S50" s="1">
        <f>Personal!H109</f>
        <v>0</v>
      </c>
      <c r="T50" s="1" t="str">
        <f>Personal!$A$91</f>
        <v>2.3 Angaben zum weiteren pädagogischen Personal für Integrationsmaßnahmen und Sprachbildung:</v>
      </c>
    </row>
    <row r="51" spans="1:20" x14ac:dyDescent="0.25">
      <c r="A51" s="317"/>
      <c r="B51" s="317"/>
      <c r="C51" s="317"/>
      <c r="D51" s="317"/>
      <c r="E51" s="317"/>
      <c r="F51" s="317"/>
      <c r="G51" s="317"/>
      <c r="H51" s="317"/>
      <c r="I51" s="317"/>
      <c r="J51" s="317"/>
      <c r="K51" s="317"/>
      <c r="L51" s="317"/>
      <c r="M51" s="317"/>
      <c r="N51" s="318">
        <f>Personal!B117</f>
        <v>0</v>
      </c>
      <c r="O51" s="319">
        <f>Personal!C117</f>
        <v>0</v>
      </c>
      <c r="P51" s="317">
        <f>Personal!E117</f>
        <v>0</v>
      </c>
      <c r="Q51" s="317">
        <f>Personal!F117</f>
        <v>0</v>
      </c>
      <c r="R51" s="317">
        <f>Personal!G117</f>
        <v>0</v>
      </c>
      <c r="S51" s="317"/>
      <c r="T51" s="317" t="str">
        <f>Personal!$A$115</f>
        <v>2.4  Angaben zum weiteren pädagogischen Personal für BeFö</v>
      </c>
    </row>
    <row r="52" spans="1:20" x14ac:dyDescent="0.25">
      <c r="N52" s="310">
        <f>Personal!B118</f>
        <v>0</v>
      </c>
      <c r="O52" s="313">
        <f>Personal!C118</f>
        <v>0</v>
      </c>
      <c r="P52" s="1">
        <f>Personal!E118</f>
        <v>0</v>
      </c>
      <c r="Q52" s="1">
        <f>Personal!F118</f>
        <v>0</v>
      </c>
      <c r="R52" s="1">
        <f>Personal!G118</f>
        <v>0</v>
      </c>
      <c r="T52" s="1" t="str">
        <f>Personal!$A$115</f>
        <v>2.4  Angaben zum weiteren pädagogischen Personal für BeFö</v>
      </c>
    </row>
    <row r="53" spans="1:20" x14ac:dyDescent="0.25">
      <c r="N53" s="310">
        <f>Personal!B119</f>
        <v>0</v>
      </c>
      <c r="O53" s="313">
        <f>Personal!C119</f>
        <v>0</v>
      </c>
      <c r="P53" s="1">
        <f>Personal!E119</f>
        <v>0</v>
      </c>
      <c r="Q53" s="1">
        <f>Personal!F119</f>
        <v>0</v>
      </c>
      <c r="R53" s="1">
        <f>Personal!G119</f>
        <v>0</v>
      </c>
      <c r="T53" s="1" t="str">
        <f>Personal!$A$115</f>
        <v>2.4  Angaben zum weiteren pädagogischen Personal für BeFö</v>
      </c>
    </row>
    <row r="54" spans="1:20" x14ac:dyDescent="0.25">
      <c r="N54" s="310">
        <f>Personal!B120</f>
        <v>0</v>
      </c>
      <c r="O54" s="313">
        <f>Personal!C120</f>
        <v>0</v>
      </c>
      <c r="P54" s="1">
        <f>Personal!E120</f>
        <v>0</v>
      </c>
      <c r="Q54" s="1">
        <f>Personal!F120</f>
        <v>0</v>
      </c>
      <c r="R54" s="1">
        <f>Personal!G120</f>
        <v>0</v>
      </c>
      <c r="T54" s="1" t="str">
        <f>Personal!$A$115</f>
        <v>2.4  Angaben zum weiteren pädagogischen Personal für BeFö</v>
      </c>
    </row>
    <row r="55" spans="1:20" x14ac:dyDescent="0.25">
      <c r="N55" s="310">
        <f>Personal!B121</f>
        <v>0</v>
      </c>
      <c r="O55" s="313">
        <f>Personal!C121</f>
        <v>0</v>
      </c>
      <c r="P55" s="1">
        <f>Personal!E121</f>
        <v>0</v>
      </c>
      <c r="Q55" s="1">
        <f>Personal!F121</f>
        <v>0</v>
      </c>
      <c r="R55" s="1">
        <f>Personal!G121</f>
        <v>0</v>
      </c>
      <c r="T55" s="1" t="str">
        <f>Personal!$A$115</f>
        <v>2.4  Angaben zum weiteren pädagogischen Personal für BeFö</v>
      </c>
    </row>
    <row r="56" spans="1:20" x14ac:dyDescent="0.25">
      <c r="N56" s="310">
        <f>Personal!B122</f>
        <v>0</v>
      </c>
      <c r="O56" s="313">
        <f>Personal!C122</f>
        <v>0</v>
      </c>
      <c r="P56" s="1">
        <f>Personal!E122</f>
        <v>0</v>
      </c>
      <c r="Q56" s="1">
        <f>Personal!F122</f>
        <v>0</v>
      </c>
      <c r="R56" s="1">
        <f>Personal!G122</f>
        <v>0</v>
      </c>
      <c r="T56" s="1" t="str">
        <f>Personal!$A$115</f>
        <v>2.4  Angaben zum weiteren pädagogischen Personal für BeFö</v>
      </c>
    </row>
    <row r="57" spans="1:20" x14ac:dyDescent="0.25">
      <c r="N57" s="310">
        <f>Personal!B123</f>
        <v>0</v>
      </c>
      <c r="O57" s="313">
        <f>Personal!C123</f>
        <v>0</v>
      </c>
      <c r="P57" s="1">
        <f>Personal!E123</f>
        <v>0</v>
      </c>
      <c r="Q57" s="1">
        <f>Personal!F123</f>
        <v>0</v>
      </c>
      <c r="R57" s="1">
        <f>Personal!G123</f>
        <v>0</v>
      </c>
      <c r="T57" s="1" t="str">
        <f>Personal!$A$115</f>
        <v>2.4  Angaben zum weiteren pädagogischen Personal für BeFö</v>
      </c>
    </row>
    <row r="58" spans="1:20" x14ac:dyDescent="0.25">
      <c r="N58" s="310">
        <f>Personal!B124</f>
        <v>0</v>
      </c>
      <c r="O58" s="313">
        <f>Personal!C124</f>
        <v>0</v>
      </c>
      <c r="P58" s="1">
        <f>Personal!E124</f>
        <v>0</v>
      </c>
      <c r="Q58" s="1">
        <f>Personal!F124</f>
        <v>0</v>
      </c>
      <c r="R58" s="1">
        <f>Personal!G124</f>
        <v>0</v>
      </c>
      <c r="T58" s="1" t="str">
        <f>Personal!$A$115</f>
        <v>2.4  Angaben zum weiteren pädagogischen Personal für BeFö</v>
      </c>
    </row>
    <row r="59" spans="1:20" x14ac:dyDescent="0.25">
      <c r="N59" s="310">
        <f>Personal!B125</f>
        <v>0</v>
      </c>
      <c r="O59" s="313">
        <f>Personal!C125</f>
        <v>0</v>
      </c>
      <c r="P59" s="1">
        <f>Personal!E125</f>
        <v>0</v>
      </c>
      <c r="Q59" s="1">
        <f>Personal!F125</f>
        <v>0</v>
      </c>
      <c r="R59" s="1">
        <f>Personal!G125</f>
        <v>0</v>
      </c>
      <c r="T59" s="1" t="str">
        <f>Personal!$A$115</f>
        <v>2.4  Angaben zum weiteren pädagogischen Personal für BeFö</v>
      </c>
    </row>
    <row r="60" spans="1:20" x14ac:dyDescent="0.25">
      <c r="N60" s="310">
        <f>Personal!B126</f>
        <v>0</v>
      </c>
      <c r="O60" s="313">
        <f>Personal!C126</f>
        <v>0</v>
      </c>
      <c r="P60" s="1">
        <f>Personal!E126</f>
        <v>0</v>
      </c>
      <c r="Q60" s="1">
        <f>Personal!F126</f>
        <v>0</v>
      </c>
      <c r="R60" s="1">
        <f>Personal!G126</f>
        <v>0</v>
      </c>
      <c r="T60" s="1" t="str">
        <f>Personal!$A$115</f>
        <v>2.4  Angaben zum weiteren pädagogischen Personal für BeFö</v>
      </c>
    </row>
    <row r="61" spans="1:20" x14ac:dyDescent="0.25">
      <c r="N61" s="310">
        <f>Personal!B127</f>
        <v>0</v>
      </c>
      <c r="O61" s="313">
        <f>Personal!C127</f>
        <v>0</v>
      </c>
      <c r="P61" s="1">
        <f>Personal!E127</f>
        <v>0</v>
      </c>
      <c r="Q61" s="1">
        <f>Personal!F127</f>
        <v>0</v>
      </c>
      <c r="R61" s="1">
        <f>Personal!G127</f>
        <v>0</v>
      </c>
      <c r="T61" s="1" t="str">
        <f>Personal!$A$115</f>
        <v>2.4  Angaben zum weiteren pädagogischen Personal für BeFö</v>
      </c>
    </row>
    <row r="62" spans="1:20" x14ac:dyDescent="0.25">
      <c r="N62" s="310">
        <f>Personal!B128</f>
        <v>0</v>
      </c>
      <c r="O62" s="313">
        <f>Personal!C128</f>
        <v>0</v>
      </c>
      <c r="P62" s="1">
        <f>Personal!E128</f>
        <v>0</v>
      </c>
      <c r="Q62" s="1">
        <f>Personal!F128</f>
        <v>0</v>
      </c>
      <c r="R62" s="1">
        <f>Personal!G128</f>
        <v>0</v>
      </c>
      <c r="T62" s="1" t="str">
        <f>Personal!$A$115</f>
        <v>2.4  Angaben zum weiteren pädagogischen Personal für BeFö</v>
      </c>
    </row>
    <row r="63" spans="1:20" ht="14.4" thickBot="1" x14ac:dyDescent="0.3">
      <c r="N63" s="310">
        <f>Personal!B129</f>
        <v>0</v>
      </c>
      <c r="O63" s="313">
        <f>Personal!C129</f>
        <v>0</v>
      </c>
      <c r="P63" s="1">
        <f>Personal!E129</f>
        <v>0</v>
      </c>
      <c r="Q63" s="1">
        <f>Personal!F129</f>
        <v>0</v>
      </c>
      <c r="R63" s="1">
        <f>Personal!G129</f>
        <v>0</v>
      </c>
      <c r="T63" s="1" t="str">
        <f>Personal!$A$115</f>
        <v>2.4  Angaben zum weiteren pädagogischen Personal für BeFö</v>
      </c>
    </row>
    <row r="64" spans="1:20" x14ac:dyDescent="0.25">
      <c r="A64" s="317"/>
      <c r="B64" s="317"/>
      <c r="C64" s="317"/>
      <c r="D64" s="317"/>
      <c r="E64" s="317"/>
      <c r="F64" s="317"/>
      <c r="G64" s="317"/>
      <c r="H64" s="317"/>
      <c r="I64" s="317"/>
      <c r="J64" s="317"/>
      <c r="K64" s="317"/>
      <c r="L64" s="317"/>
      <c r="M64" s="317"/>
      <c r="N64" s="318">
        <f>Personal!B136</f>
        <v>0</v>
      </c>
      <c r="O64" s="319">
        <f>Personal!C136</f>
        <v>0</v>
      </c>
      <c r="P64" s="317">
        <f>Personal!E136</f>
        <v>0</v>
      </c>
      <c r="Q64" s="317">
        <f>Personal!F136</f>
        <v>0</v>
      </c>
      <c r="R64" s="317">
        <f>Personal!G136</f>
        <v>0</v>
      </c>
      <c r="S64" s="317"/>
      <c r="T64" s="317" t="str">
        <f>Personal!$A$134</f>
        <v>2.5  Angaben zum weiteren Personal (Hauswirtschaftskraft etc.):</v>
      </c>
    </row>
    <row r="65" spans="1:20" x14ac:dyDescent="0.25">
      <c r="N65" s="310">
        <f>Personal!B137</f>
        <v>0</v>
      </c>
      <c r="O65" s="313">
        <f>Personal!C137</f>
        <v>0</v>
      </c>
      <c r="P65" s="1">
        <f>Personal!E137</f>
        <v>0</v>
      </c>
      <c r="Q65" s="1">
        <f>Personal!F137</f>
        <v>0</v>
      </c>
      <c r="R65" s="1">
        <f>Personal!G137</f>
        <v>0</v>
      </c>
      <c r="T65" s="1" t="str">
        <f>Personal!$A$134</f>
        <v>2.5  Angaben zum weiteren Personal (Hauswirtschaftskraft etc.):</v>
      </c>
    </row>
    <row r="66" spans="1:20" x14ac:dyDescent="0.25">
      <c r="N66" s="310">
        <f>Personal!B138</f>
        <v>0</v>
      </c>
      <c r="O66" s="313">
        <f>Personal!C138</f>
        <v>0</v>
      </c>
      <c r="P66" s="1">
        <f>Personal!E138</f>
        <v>0</v>
      </c>
      <c r="Q66" s="1">
        <f>Personal!F138</f>
        <v>0</v>
      </c>
      <c r="R66" s="1">
        <f>Personal!G138</f>
        <v>0</v>
      </c>
      <c r="T66" s="1" t="str">
        <f>Personal!$A$134</f>
        <v>2.5  Angaben zum weiteren Personal (Hauswirtschaftskraft etc.):</v>
      </c>
    </row>
    <row r="67" spans="1:20" x14ac:dyDescent="0.25">
      <c r="N67" s="310">
        <f>Personal!B139</f>
        <v>0</v>
      </c>
      <c r="O67" s="313">
        <f>Personal!C139</f>
        <v>0</v>
      </c>
      <c r="P67" s="1">
        <f>Personal!E139</f>
        <v>0</v>
      </c>
      <c r="Q67" s="1">
        <f>Personal!F139</f>
        <v>0</v>
      </c>
      <c r="R67" s="1">
        <f>Personal!G139</f>
        <v>0</v>
      </c>
      <c r="T67" s="1" t="str">
        <f>Personal!$A$134</f>
        <v>2.5  Angaben zum weiteren Personal (Hauswirtschaftskraft etc.):</v>
      </c>
    </row>
    <row r="68" spans="1:20" x14ac:dyDescent="0.25">
      <c r="N68" s="310">
        <f>Personal!B140</f>
        <v>0</v>
      </c>
      <c r="O68" s="313">
        <f>Personal!C140</f>
        <v>0</v>
      </c>
      <c r="P68" s="1">
        <f>Personal!E140</f>
        <v>0</v>
      </c>
      <c r="Q68" s="1">
        <f>Personal!F140</f>
        <v>0</v>
      </c>
      <c r="R68" s="1">
        <f>Personal!G140</f>
        <v>0</v>
      </c>
      <c r="T68" s="1" t="str">
        <f>Personal!$A$134</f>
        <v>2.5  Angaben zum weiteren Personal (Hauswirtschaftskraft etc.):</v>
      </c>
    </row>
    <row r="69" spans="1:20" x14ac:dyDescent="0.25">
      <c r="N69" s="310">
        <f>Personal!B141</f>
        <v>0</v>
      </c>
      <c r="O69" s="313">
        <f>Personal!C141</f>
        <v>0</v>
      </c>
      <c r="P69" s="1">
        <f>Personal!E141</f>
        <v>0</v>
      </c>
      <c r="Q69" s="1">
        <f>Personal!F141</f>
        <v>0</v>
      </c>
      <c r="R69" s="1">
        <f>Personal!G141</f>
        <v>0</v>
      </c>
      <c r="T69" s="1" t="str">
        <f>Personal!$A$134</f>
        <v>2.5  Angaben zum weiteren Personal (Hauswirtschaftskraft etc.):</v>
      </c>
    </row>
    <row r="70" spans="1:20" x14ac:dyDescent="0.25">
      <c r="N70" s="310">
        <f>Personal!B142</f>
        <v>0</v>
      </c>
      <c r="O70" s="313">
        <f>Personal!C142</f>
        <v>0</v>
      </c>
      <c r="P70" s="1">
        <f>Personal!E142</f>
        <v>0</v>
      </c>
      <c r="Q70" s="1">
        <f>Personal!F142</f>
        <v>0</v>
      </c>
      <c r="R70" s="1">
        <f>Personal!G142</f>
        <v>0</v>
      </c>
      <c r="T70" s="1" t="str">
        <f>Personal!$A$134</f>
        <v>2.5  Angaben zum weiteren Personal (Hauswirtschaftskraft etc.):</v>
      </c>
    </row>
    <row r="71" spans="1:20" x14ac:dyDescent="0.25">
      <c r="N71" s="310">
        <f>Personal!B143</f>
        <v>0</v>
      </c>
      <c r="O71" s="313">
        <f>Personal!C143</f>
        <v>0</v>
      </c>
      <c r="P71" s="1">
        <f>Personal!E143</f>
        <v>0</v>
      </c>
      <c r="Q71" s="1">
        <f>Personal!F143</f>
        <v>0</v>
      </c>
      <c r="R71" s="1">
        <f>Personal!G143</f>
        <v>0</v>
      </c>
      <c r="T71" s="1" t="str">
        <f>Personal!$A$134</f>
        <v>2.5  Angaben zum weiteren Personal (Hauswirtschaftskraft etc.):</v>
      </c>
    </row>
    <row r="72" spans="1:20" x14ac:dyDescent="0.25">
      <c r="N72" s="310">
        <f>Personal!B144</f>
        <v>0</v>
      </c>
      <c r="O72" s="313">
        <f>Personal!C144</f>
        <v>0</v>
      </c>
      <c r="P72" s="1">
        <f>Personal!E144</f>
        <v>0</v>
      </c>
      <c r="Q72" s="1">
        <f>Personal!F144</f>
        <v>0</v>
      </c>
      <c r="R72" s="1">
        <f>Personal!G144</f>
        <v>0</v>
      </c>
      <c r="T72" s="1" t="str">
        <f>Personal!$A$134</f>
        <v>2.5  Angaben zum weiteren Personal (Hauswirtschaftskraft etc.):</v>
      </c>
    </row>
    <row r="73" spans="1:20" ht="14.4" thickBot="1" x14ac:dyDescent="0.3">
      <c r="N73" s="310">
        <f>Personal!B145</f>
        <v>0</v>
      </c>
      <c r="O73" s="313">
        <f>Personal!C145</f>
        <v>0</v>
      </c>
      <c r="P73" s="1">
        <f>Personal!E145</f>
        <v>0</v>
      </c>
      <c r="Q73" s="1">
        <f>Personal!F145</f>
        <v>0</v>
      </c>
      <c r="R73" s="1">
        <f>Personal!G145</f>
        <v>0</v>
      </c>
      <c r="T73" s="1" t="str">
        <f>Personal!$A$134</f>
        <v>2.5  Angaben zum weiteren Personal (Hauswirtschaftskraft etc.):</v>
      </c>
    </row>
    <row r="74" spans="1:20" x14ac:dyDescent="0.25">
      <c r="A74" s="317"/>
      <c r="B74" s="317"/>
      <c r="C74" s="317"/>
      <c r="D74" s="317"/>
      <c r="E74" s="317"/>
      <c r="F74" s="317"/>
      <c r="G74" s="317"/>
      <c r="H74" s="317"/>
      <c r="I74" s="317"/>
      <c r="J74" s="317"/>
      <c r="K74" s="317"/>
      <c r="L74" s="317"/>
      <c r="M74" s="317"/>
      <c r="N74" s="318">
        <f>'Anlage zu 2.1 Personal'!B6</f>
        <v>0</v>
      </c>
      <c r="O74" s="319">
        <f>'Anlage zu 2.1 Personal'!C6</f>
        <v>0</v>
      </c>
      <c r="P74" s="317">
        <f>'Anlage zu 2.1 Personal'!E6</f>
        <v>0</v>
      </c>
      <c r="Q74" s="317">
        <f>'Anlage zu 2.1 Personal'!F6</f>
        <v>0</v>
      </c>
      <c r="R74" s="317">
        <f>'Anlage zu 2.1 Personal'!G6</f>
        <v>0</v>
      </c>
      <c r="S74" s="317">
        <f>'Anlage zu 2.1 Personal'!H6</f>
        <v>0</v>
      </c>
      <c r="T74" s="317" t="str">
        <f>'Anlage zu 2.1 Personal'!$A$4</f>
        <v>2.1  Angaben zum pädagogischen Personal (§ 25c i.V. mit § 25b HKJGB):</v>
      </c>
    </row>
    <row r="75" spans="1:20" x14ac:dyDescent="0.25">
      <c r="N75" s="310">
        <f>'Anlage zu 2.1 Personal'!B7</f>
        <v>0</v>
      </c>
      <c r="O75" s="313">
        <f>'Anlage zu 2.1 Personal'!C7</f>
        <v>0</v>
      </c>
      <c r="P75" s="1">
        <f>'Anlage zu 2.1 Personal'!E7</f>
        <v>0</v>
      </c>
      <c r="Q75" s="1">
        <f>'Anlage zu 2.1 Personal'!F7</f>
        <v>0</v>
      </c>
      <c r="R75" s="1">
        <f>'Anlage zu 2.1 Personal'!G7</f>
        <v>0</v>
      </c>
      <c r="S75" s="1">
        <f>'Anlage zu 2.1 Personal'!H7</f>
        <v>0</v>
      </c>
      <c r="T75" s="1" t="str">
        <f>'Anlage zu 2.1 Personal'!$A$4</f>
        <v>2.1  Angaben zum pädagogischen Personal (§ 25c i.V. mit § 25b HKJGB):</v>
      </c>
    </row>
    <row r="76" spans="1:20" x14ac:dyDescent="0.25">
      <c r="N76" s="310">
        <f>'Anlage zu 2.1 Personal'!B8</f>
        <v>0</v>
      </c>
      <c r="O76" s="313">
        <f>'Anlage zu 2.1 Personal'!C8</f>
        <v>0</v>
      </c>
      <c r="P76" s="1">
        <f>'Anlage zu 2.1 Personal'!E8</f>
        <v>0</v>
      </c>
      <c r="Q76" s="1">
        <f>'Anlage zu 2.1 Personal'!F8</f>
        <v>0</v>
      </c>
      <c r="R76" s="1">
        <f>'Anlage zu 2.1 Personal'!G8</f>
        <v>0</v>
      </c>
      <c r="S76" s="1">
        <f>'Anlage zu 2.1 Personal'!H8</f>
        <v>0</v>
      </c>
      <c r="T76" s="1" t="str">
        <f>'Anlage zu 2.1 Personal'!$A$4</f>
        <v>2.1  Angaben zum pädagogischen Personal (§ 25c i.V. mit § 25b HKJGB):</v>
      </c>
    </row>
    <row r="77" spans="1:20" x14ac:dyDescent="0.25">
      <c r="N77" s="310">
        <f>'Anlage zu 2.1 Personal'!B9</f>
        <v>0</v>
      </c>
      <c r="O77" s="313">
        <f>'Anlage zu 2.1 Personal'!C9</f>
        <v>0</v>
      </c>
      <c r="P77" s="1">
        <f>'Anlage zu 2.1 Personal'!E9</f>
        <v>0</v>
      </c>
      <c r="Q77" s="1">
        <f>'Anlage zu 2.1 Personal'!F9</f>
        <v>0</v>
      </c>
      <c r="R77" s="1">
        <f>'Anlage zu 2.1 Personal'!G9</f>
        <v>0</v>
      </c>
      <c r="S77" s="1">
        <f>'Anlage zu 2.1 Personal'!H9</f>
        <v>0</v>
      </c>
      <c r="T77" s="1" t="str">
        <f>'Anlage zu 2.1 Personal'!$A$4</f>
        <v>2.1  Angaben zum pädagogischen Personal (§ 25c i.V. mit § 25b HKJGB):</v>
      </c>
    </row>
    <row r="78" spans="1:20" x14ac:dyDescent="0.25">
      <c r="N78" s="310">
        <f>'Anlage zu 2.1 Personal'!B10</f>
        <v>0</v>
      </c>
      <c r="O78" s="313">
        <f>'Anlage zu 2.1 Personal'!C10</f>
        <v>0</v>
      </c>
      <c r="P78" s="1">
        <f>'Anlage zu 2.1 Personal'!E10</f>
        <v>0</v>
      </c>
      <c r="Q78" s="1">
        <f>'Anlage zu 2.1 Personal'!F10</f>
        <v>0</v>
      </c>
      <c r="R78" s="1">
        <f>'Anlage zu 2.1 Personal'!G10</f>
        <v>0</v>
      </c>
      <c r="S78" s="1">
        <f>'Anlage zu 2.1 Personal'!H10</f>
        <v>0</v>
      </c>
      <c r="T78" s="1" t="str">
        <f>'Anlage zu 2.1 Personal'!$A$4</f>
        <v>2.1  Angaben zum pädagogischen Personal (§ 25c i.V. mit § 25b HKJGB):</v>
      </c>
    </row>
    <row r="79" spans="1:20" x14ac:dyDescent="0.25">
      <c r="N79" s="310">
        <f>'Anlage zu 2.1 Personal'!B11</f>
        <v>0</v>
      </c>
      <c r="O79" s="313">
        <f>'Anlage zu 2.1 Personal'!C11</f>
        <v>0</v>
      </c>
      <c r="P79" s="1">
        <f>'Anlage zu 2.1 Personal'!E11</f>
        <v>0</v>
      </c>
      <c r="Q79" s="1">
        <f>'Anlage zu 2.1 Personal'!F11</f>
        <v>0</v>
      </c>
      <c r="R79" s="1">
        <f>'Anlage zu 2.1 Personal'!G11</f>
        <v>0</v>
      </c>
      <c r="S79" s="1">
        <f>'Anlage zu 2.1 Personal'!H11</f>
        <v>0</v>
      </c>
      <c r="T79" s="1" t="str">
        <f>'Anlage zu 2.1 Personal'!$A$4</f>
        <v>2.1  Angaben zum pädagogischen Personal (§ 25c i.V. mit § 25b HKJGB):</v>
      </c>
    </row>
    <row r="80" spans="1:20" x14ac:dyDescent="0.25">
      <c r="N80" s="310">
        <f>'Anlage zu 2.1 Personal'!B12</f>
        <v>0</v>
      </c>
      <c r="O80" s="313">
        <f>'Anlage zu 2.1 Personal'!C12</f>
        <v>0</v>
      </c>
      <c r="P80" s="1">
        <f>'Anlage zu 2.1 Personal'!E12</f>
        <v>0</v>
      </c>
      <c r="Q80" s="1">
        <f>'Anlage zu 2.1 Personal'!F12</f>
        <v>0</v>
      </c>
      <c r="R80" s="1">
        <f>'Anlage zu 2.1 Personal'!G12</f>
        <v>0</v>
      </c>
      <c r="S80" s="1">
        <f>'Anlage zu 2.1 Personal'!H12</f>
        <v>0</v>
      </c>
      <c r="T80" s="1" t="str">
        <f>'Anlage zu 2.1 Personal'!$A$4</f>
        <v>2.1  Angaben zum pädagogischen Personal (§ 25c i.V. mit § 25b HKJGB):</v>
      </c>
    </row>
    <row r="81" spans="14:20" x14ac:dyDescent="0.25">
      <c r="N81" s="310">
        <f>'Anlage zu 2.1 Personal'!B13</f>
        <v>0</v>
      </c>
      <c r="O81" s="313">
        <f>'Anlage zu 2.1 Personal'!C13</f>
        <v>0</v>
      </c>
      <c r="P81" s="1">
        <f>'Anlage zu 2.1 Personal'!E13</f>
        <v>0</v>
      </c>
      <c r="Q81" s="1">
        <f>'Anlage zu 2.1 Personal'!F13</f>
        <v>0</v>
      </c>
      <c r="R81" s="1">
        <f>'Anlage zu 2.1 Personal'!G13</f>
        <v>0</v>
      </c>
      <c r="S81" s="1">
        <f>'Anlage zu 2.1 Personal'!H13</f>
        <v>0</v>
      </c>
      <c r="T81" s="1" t="str">
        <f>'Anlage zu 2.1 Personal'!$A$4</f>
        <v>2.1  Angaben zum pädagogischen Personal (§ 25c i.V. mit § 25b HKJGB):</v>
      </c>
    </row>
    <row r="82" spans="14:20" x14ac:dyDescent="0.25">
      <c r="N82" s="310">
        <f>'Anlage zu 2.1 Personal'!B14</f>
        <v>0</v>
      </c>
      <c r="O82" s="313">
        <f>'Anlage zu 2.1 Personal'!C14</f>
        <v>0</v>
      </c>
      <c r="P82" s="1">
        <f>'Anlage zu 2.1 Personal'!E14</f>
        <v>0</v>
      </c>
      <c r="Q82" s="1">
        <f>'Anlage zu 2.1 Personal'!F14</f>
        <v>0</v>
      </c>
      <c r="R82" s="1">
        <f>'Anlage zu 2.1 Personal'!G14</f>
        <v>0</v>
      </c>
      <c r="S82" s="1">
        <f>'Anlage zu 2.1 Personal'!H14</f>
        <v>0</v>
      </c>
      <c r="T82" s="1" t="str">
        <f>'Anlage zu 2.1 Personal'!$A$4</f>
        <v>2.1  Angaben zum pädagogischen Personal (§ 25c i.V. mit § 25b HKJGB):</v>
      </c>
    </row>
    <row r="83" spans="14:20" x14ac:dyDescent="0.25">
      <c r="N83" s="310">
        <f>'Anlage zu 2.1 Personal'!B15</f>
        <v>0</v>
      </c>
      <c r="O83" s="313">
        <f>'Anlage zu 2.1 Personal'!C15</f>
        <v>0</v>
      </c>
      <c r="P83" s="1">
        <f>'Anlage zu 2.1 Personal'!E15</f>
        <v>0</v>
      </c>
      <c r="Q83" s="1">
        <f>'Anlage zu 2.1 Personal'!F15</f>
        <v>0</v>
      </c>
      <c r="R83" s="1">
        <f>'Anlage zu 2.1 Personal'!G15</f>
        <v>0</v>
      </c>
      <c r="S83" s="1">
        <f>'Anlage zu 2.1 Personal'!H15</f>
        <v>0</v>
      </c>
      <c r="T83" s="1" t="str">
        <f>'Anlage zu 2.1 Personal'!$A$4</f>
        <v>2.1  Angaben zum pädagogischen Personal (§ 25c i.V. mit § 25b HKJGB):</v>
      </c>
    </row>
    <row r="84" spans="14:20" x14ac:dyDescent="0.25">
      <c r="N84" s="310">
        <f>'Anlage zu 2.1 Personal'!B16</f>
        <v>0</v>
      </c>
      <c r="O84" s="313">
        <f>'Anlage zu 2.1 Personal'!C16</f>
        <v>0</v>
      </c>
      <c r="P84" s="1">
        <f>'Anlage zu 2.1 Personal'!E16</f>
        <v>0</v>
      </c>
      <c r="Q84" s="1">
        <f>'Anlage zu 2.1 Personal'!F16</f>
        <v>0</v>
      </c>
      <c r="R84" s="1">
        <f>'Anlage zu 2.1 Personal'!G16</f>
        <v>0</v>
      </c>
      <c r="S84" s="1">
        <f>'Anlage zu 2.1 Personal'!H16</f>
        <v>0</v>
      </c>
      <c r="T84" s="1" t="str">
        <f>'Anlage zu 2.1 Personal'!$A$4</f>
        <v>2.1  Angaben zum pädagogischen Personal (§ 25c i.V. mit § 25b HKJGB):</v>
      </c>
    </row>
    <row r="85" spans="14:20" x14ac:dyDescent="0.25">
      <c r="N85" s="310">
        <f>'Anlage zu 2.1 Personal'!B17</f>
        <v>0</v>
      </c>
      <c r="O85" s="313">
        <f>'Anlage zu 2.1 Personal'!C17</f>
        <v>0</v>
      </c>
      <c r="P85" s="1">
        <f>'Anlage zu 2.1 Personal'!E17</f>
        <v>0</v>
      </c>
      <c r="Q85" s="1">
        <f>'Anlage zu 2.1 Personal'!F17</f>
        <v>0</v>
      </c>
      <c r="R85" s="1">
        <f>'Anlage zu 2.1 Personal'!G17</f>
        <v>0</v>
      </c>
      <c r="S85" s="1">
        <f>'Anlage zu 2.1 Personal'!H17</f>
        <v>0</v>
      </c>
      <c r="T85" s="1" t="str">
        <f>'Anlage zu 2.1 Personal'!$A$4</f>
        <v>2.1  Angaben zum pädagogischen Personal (§ 25c i.V. mit § 25b HKJGB):</v>
      </c>
    </row>
    <row r="86" spans="14:20" x14ac:dyDescent="0.25">
      <c r="N86" s="310">
        <f>'Anlage zu 2.1 Personal'!B18</f>
        <v>0</v>
      </c>
      <c r="O86" s="313">
        <f>'Anlage zu 2.1 Personal'!C18</f>
        <v>0</v>
      </c>
      <c r="P86" s="1">
        <f>'Anlage zu 2.1 Personal'!E18</f>
        <v>0</v>
      </c>
      <c r="Q86" s="1">
        <f>'Anlage zu 2.1 Personal'!F18</f>
        <v>0</v>
      </c>
      <c r="R86" s="1">
        <f>'Anlage zu 2.1 Personal'!G18</f>
        <v>0</v>
      </c>
      <c r="S86" s="1">
        <f>'Anlage zu 2.1 Personal'!H18</f>
        <v>0</v>
      </c>
      <c r="T86" s="1" t="str">
        <f>'Anlage zu 2.1 Personal'!$A$4</f>
        <v>2.1  Angaben zum pädagogischen Personal (§ 25c i.V. mit § 25b HKJGB):</v>
      </c>
    </row>
    <row r="87" spans="14:20" x14ac:dyDescent="0.25">
      <c r="N87" s="310">
        <f>'Anlage zu 2.1 Personal'!B19</f>
        <v>0</v>
      </c>
      <c r="O87" s="313">
        <f>'Anlage zu 2.1 Personal'!C19</f>
        <v>0</v>
      </c>
      <c r="P87" s="1">
        <f>'Anlage zu 2.1 Personal'!E19</f>
        <v>0</v>
      </c>
      <c r="Q87" s="1">
        <f>'Anlage zu 2.1 Personal'!F19</f>
        <v>0</v>
      </c>
      <c r="R87" s="1">
        <f>'Anlage zu 2.1 Personal'!G19</f>
        <v>0</v>
      </c>
      <c r="S87" s="1">
        <f>'Anlage zu 2.1 Personal'!H19</f>
        <v>0</v>
      </c>
      <c r="T87" s="1" t="str">
        <f>'Anlage zu 2.1 Personal'!$A$4</f>
        <v>2.1  Angaben zum pädagogischen Personal (§ 25c i.V. mit § 25b HKJGB):</v>
      </c>
    </row>
    <row r="88" spans="14:20" x14ac:dyDescent="0.25">
      <c r="N88" s="310">
        <f>'Anlage zu 2.1 Personal'!B20</f>
        <v>0</v>
      </c>
      <c r="O88" s="313">
        <f>'Anlage zu 2.1 Personal'!C20</f>
        <v>0</v>
      </c>
      <c r="P88" s="1">
        <f>'Anlage zu 2.1 Personal'!E20</f>
        <v>0</v>
      </c>
      <c r="Q88" s="1">
        <f>'Anlage zu 2.1 Personal'!F20</f>
        <v>0</v>
      </c>
      <c r="R88" s="1">
        <f>'Anlage zu 2.1 Personal'!G20</f>
        <v>0</v>
      </c>
      <c r="S88" s="1">
        <f>'Anlage zu 2.1 Personal'!H20</f>
        <v>0</v>
      </c>
      <c r="T88" s="1" t="str">
        <f>'Anlage zu 2.1 Personal'!$A$4</f>
        <v>2.1  Angaben zum pädagogischen Personal (§ 25c i.V. mit § 25b HKJGB):</v>
      </c>
    </row>
    <row r="89" spans="14:20" x14ac:dyDescent="0.25">
      <c r="N89" s="310">
        <f>'Anlage zu 2.1 Personal'!B21</f>
        <v>0</v>
      </c>
      <c r="O89" s="313">
        <f>'Anlage zu 2.1 Personal'!C21</f>
        <v>0</v>
      </c>
      <c r="P89" s="1">
        <f>'Anlage zu 2.1 Personal'!E21</f>
        <v>0</v>
      </c>
      <c r="Q89" s="1">
        <f>'Anlage zu 2.1 Personal'!F21</f>
        <v>0</v>
      </c>
      <c r="R89" s="1">
        <f>'Anlage zu 2.1 Personal'!G21</f>
        <v>0</v>
      </c>
      <c r="S89" s="1">
        <f>'Anlage zu 2.1 Personal'!H21</f>
        <v>0</v>
      </c>
      <c r="T89" s="1" t="str">
        <f>'Anlage zu 2.1 Personal'!$A$4</f>
        <v>2.1  Angaben zum pädagogischen Personal (§ 25c i.V. mit § 25b HKJGB):</v>
      </c>
    </row>
    <row r="90" spans="14:20" x14ac:dyDescent="0.25">
      <c r="N90" s="310">
        <f>'Anlage zu 2.1 Personal'!B22</f>
        <v>0</v>
      </c>
      <c r="O90" s="313">
        <f>'Anlage zu 2.1 Personal'!C22</f>
        <v>0</v>
      </c>
      <c r="P90" s="1">
        <f>'Anlage zu 2.1 Personal'!E22</f>
        <v>0</v>
      </c>
      <c r="Q90" s="1">
        <f>'Anlage zu 2.1 Personal'!F22</f>
        <v>0</v>
      </c>
      <c r="R90" s="1">
        <f>'Anlage zu 2.1 Personal'!G22</f>
        <v>0</v>
      </c>
      <c r="S90" s="1">
        <f>'Anlage zu 2.1 Personal'!H22</f>
        <v>0</v>
      </c>
      <c r="T90" s="1" t="str">
        <f>'Anlage zu 2.1 Personal'!$A$4</f>
        <v>2.1  Angaben zum pädagogischen Personal (§ 25c i.V. mit § 25b HKJGB):</v>
      </c>
    </row>
    <row r="91" spans="14:20" x14ac:dyDescent="0.25">
      <c r="N91" s="310">
        <f>'Anlage zu 2.1 Personal'!B23</f>
        <v>0</v>
      </c>
      <c r="O91" s="313">
        <f>'Anlage zu 2.1 Personal'!C23</f>
        <v>0</v>
      </c>
      <c r="P91" s="1">
        <f>'Anlage zu 2.1 Personal'!E23</f>
        <v>0</v>
      </c>
      <c r="Q91" s="1">
        <f>'Anlage zu 2.1 Personal'!F23</f>
        <v>0</v>
      </c>
      <c r="R91" s="1">
        <f>'Anlage zu 2.1 Personal'!G23</f>
        <v>0</v>
      </c>
      <c r="S91" s="1">
        <f>'Anlage zu 2.1 Personal'!H23</f>
        <v>0</v>
      </c>
      <c r="T91" s="1" t="str">
        <f>'Anlage zu 2.1 Personal'!$A$4</f>
        <v>2.1  Angaben zum pädagogischen Personal (§ 25c i.V. mit § 25b HKJGB):</v>
      </c>
    </row>
    <row r="92" spans="14:20" x14ac:dyDescent="0.25">
      <c r="N92" s="310">
        <f>'Anlage zu 2.1 Personal'!B24</f>
        <v>0</v>
      </c>
      <c r="O92" s="313">
        <f>'Anlage zu 2.1 Personal'!C24</f>
        <v>0</v>
      </c>
      <c r="P92" s="1">
        <f>'Anlage zu 2.1 Personal'!E24</f>
        <v>0</v>
      </c>
      <c r="Q92" s="1">
        <f>'Anlage zu 2.1 Personal'!F24</f>
        <v>0</v>
      </c>
      <c r="R92" s="1">
        <f>'Anlage zu 2.1 Personal'!G24</f>
        <v>0</v>
      </c>
      <c r="S92" s="1">
        <f>'Anlage zu 2.1 Personal'!H24</f>
        <v>0</v>
      </c>
      <c r="T92" s="1" t="str">
        <f>'Anlage zu 2.1 Personal'!$A$4</f>
        <v>2.1  Angaben zum pädagogischen Personal (§ 25c i.V. mit § 25b HKJGB):</v>
      </c>
    </row>
    <row r="93" spans="14:20" x14ac:dyDescent="0.25">
      <c r="N93" s="310">
        <f>'Anlage zu 2.1 Personal'!B25</f>
        <v>0</v>
      </c>
      <c r="O93" s="313">
        <f>'Anlage zu 2.1 Personal'!C25</f>
        <v>0</v>
      </c>
      <c r="P93" s="1">
        <f>'Anlage zu 2.1 Personal'!E25</f>
        <v>0</v>
      </c>
      <c r="Q93" s="1">
        <f>'Anlage zu 2.1 Personal'!F25</f>
        <v>0</v>
      </c>
      <c r="R93" s="1">
        <f>'Anlage zu 2.1 Personal'!G25</f>
        <v>0</v>
      </c>
      <c r="S93" s="1">
        <f>'Anlage zu 2.1 Personal'!H25</f>
        <v>0</v>
      </c>
      <c r="T93" s="1" t="str">
        <f>'Anlage zu 2.1 Personal'!$A$4</f>
        <v>2.1  Angaben zum pädagogischen Personal (§ 25c i.V. mit § 25b HKJGB):</v>
      </c>
    </row>
    <row r="94" spans="14:20" x14ac:dyDescent="0.25">
      <c r="N94" s="310">
        <f>'Anlage zu 2.1 Personal'!B26</f>
        <v>0</v>
      </c>
      <c r="O94" s="313">
        <f>'Anlage zu 2.1 Personal'!C26</f>
        <v>0</v>
      </c>
      <c r="P94" s="1">
        <f>'Anlage zu 2.1 Personal'!E26</f>
        <v>0</v>
      </c>
      <c r="Q94" s="1">
        <f>'Anlage zu 2.1 Personal'!F26</f>
        <v>0</v>
      </c>
      <c r="R94" s="1">
        <f>'Anlage zu 2.1 Personal'!G26</f>
        <v>0</v>
      </c>
      <c r="S94" s="1">
        <f>'Anlage zu 2.1 Personal'!H26</f>
        <v>0</v>
      </c>
      <c r="T94" s="1" t="str">
        <f>'Anlage zu 2.1 Personal'!$A$4</f>
        <v>2.1  Angaben zum pädagogischen Personal (§ 25c i.V. mit § 25b HKJGB):</v>
      </c>
    </row>
    <row r="95" spans="14:20" x14ac:dyDescent="0.25">
      <c r="N95" s="310">
        <f>'Anlage zu 2.1 Personal'!B27</f>
        <v>0</v>
      </c>
      <c r="O95" s="313">
        <f>'Anlage zu 2.1 Personal'!C27</f>
        <v>0</v>
      </c>
      <c r="P95" s="1">
        <f>'Anlage zu 2.1 Personal'!E27</f>
        <v>0</v>
      </c>
      <c r="Q95" s="1">
        <f>'Anlage zu 2.1 Personal'!F27</f>
        <v>0</v>
      </c>
      <c r="R95" s="1">
        <f>'Anlage zu 2.1 Personal'!G27</f>
        <v>0</v>
      </c>
      <c r="S95" s="1">
        <f>'Anlage zu 2.1 Personal'!H27</f>
        <v>0</v>
      </c>
      <c r="T95" s="1" t="str">
        <f>'Anlage zu 2.1 Personal'!$A$4</f>
        <v>2.1  Angaben zum pädagogischen Personal (§ 25c i.V. mit § 25b HKJGB):</v>
      </c>
    </row>
    <row r="96" spans="14:20" x14ac:dyDescent="0.25">
      <c r="N96" s="310">
        <f>'Anlage zu 2.1 Personal'!B28</f>
        <v>0</v>
      </c>
      <c r="O96" s="313">
        <f>'Anlage zu 2.1 Personal'!C28</f>
        <v>0</v>
      </c>
      <c r="P96" s="1">
        <f>'Anlage zu 2.1 Personal'!E28</f>
        <v>0</v>
      </c>
      <c r="Q96" s="1">
        <f>'Anlage zu 2.1 Personal'!F28</f>
        <v>0</v>
      </c>
      <c r="R96" s="1">
        <f>'Anlage zu 2.1 Personal'!G28</f>
        <v>0</v>
      </c>
      <c r="S96" s="1">
        <f>'Anlage zu 2.1 Personal'!H28</f>
        <v>0</v>
      </c>
      <c r="T96" s="1" t="str">
        <f>'Anlage zu 2.1 Personal'!$A$4</f>
        <v>2.1  Angaben zum pädagogischen Personal (§ 25c i.V. mit § 25b HKJGB):</v>
      </c>
    </row>
    <row r="97" spans="1:20" x14ac:dyDescent="0.25">
      <c r="N97" s="310">
        <f>'Anlage zu 2.1 Personal'!B29</f>
        <v>0</v>
      </c>
      <c r="O97" s="313">
        <f>'Anlage zu 2.1 Personal'!C29</f>
        <v>0</v>
      </c>
      <c r="P97" s="1">
        <f>'Anlage zu 2.1 Personal'!E29</f>
        <v>0</v>
      </c>
      <c r="Q97" s="1">
        <f>'Anlage zu 2.1 Personal'!F29</f>
        <v>0</v>
      </c>
      <c r="R97" s="1">
        <f>'Anlage zu 2.1 Personal'!G29</f>
        <v>0</v>
      </c>
      <c r="S97" s="1">
        <f>'Anlage zu 2.1 Personal'!H29</f>
        <v>0</v>
      </c>
      <c r="T97" s="1" t="str">
        <f>'Anlage zu 2.1 Personal'!$A$4</f>
        <v>2.1  Angaben zum pädagogischen Personal (§ 25c i.V. mit § 25b HKJGB):</v>
      </c>
    </row>
    <row r="98" spans="1:20" x14ac:dyDescent="0.25">
      <c r="N98" s="310">
        <f>'Anlage zu 2.1 Personal'!B30</f>
        <v>0</v>
      </c>
      <c r="O98" s="313">
        <f>'Anlage zu 2.1 Personal'!C30</f>
        <v>0</v>
      </c>
      <c r="P98" s="1">
        <f>'Anlage zu 2.1 Personal'!E30</f>
        <v>0</v>
      </c>
      <c r="Q98" s="1">
        <f>'Anlage zu 2.1 Personal'!F30</f>
        <v>0</v>
      </c>
      <c r="R98" s="1">
        <f>'Anlage zu 2.1 Personal'!G30</f>
        <v>0</v>
      </c>
      <c r="S98" s="1">
        <f>'Anlage zu 2.1 Personal'!H30</f>
        <v>0</v>
      </c>
      <c r="T98" s="1" t="str">
        <f>'Anlage zu 2.1 Personal'!$A$4</f>
        <v>2.1  Angaben zum pädagogischen Personal (§ 25c i.V. mit § 25b HKJGB):</v>
      </c>
    </row>
    <row r="99" spans="1:20" x14ac:dyDescent="0.25">
      <c r="N99" s="310">
        <f>'Anlage zu 2.1 Personal'!B31</f>
        <v>0</v>
      </c>
      <c r="O99" s="313">
        <f>'Anlage zu 2.1 Personal'!C31</f>
        <v>0</v>
      </c>
      <c r="P99" s="1">
        <f>'Anlage zu 2.1 Personal'!E31</f>
        <v>0</v>
      </c>
      <c r="Q99" s="1">
        <f>'Anlage zu 2.1 Personal'!F31</f>
        <v>0</v>
      </c>
      <c r="R99" s="1">
        <f>'Anlage zu 2.1 Personal'!G31</f>
        <v>0</v>
      </c>
      <c r="S99" s="1">
        <f>'Anlage zu 2.1 Personal'!H31</f>
        <v>0</v>
      </c>
      <c r="T99" s="1" t="str">
        <f>'Anlage zu 2.1 Personal'!$A$4</f>
        <v>2.1  Angaben zum pädagogischen Personal (§ 25c i.V. mit § 25b HKJGB):</v>
      </c>
    </row>
    <row r="100" spans="1:20" x14ac:dyDescent="0.25">
      <c r="N100" s="310">
        <f>'Anlage zu 2.1 Personal'!B32</f>
        <v>0</v>
      </c>
      <c r="O100" s="313">
        <f>'Anlage zu 2.1 Personal'!C32</f>
        <v>0</v>
      </c>
      <c r="P100" s="1">
        <f>'Anlage zu 2.1 Personal'!E32</f>
        <v>0</v>
      </c>
      <c r="Q100" s="1">
        <f>'Anlage zu 2.1 Personal'!F32</f>
        <v>0</v>
      </c>
      <c r="R100" s="1">
        <f>'Anlage zu 2.1 Personal'!G32</f>
        <v>0</v>
      </c>
      <c r="S100" s="1">
        <f>'Anlage zu 2.1 Personal'!H32</f>
        <v>0</v>
      </c>
      <c r="T100" s="1" t="str">
        <f>'Anlage zu 2.1 Personal'!$A$4</f>
        <v>2.1  Angaben zum pädagogischen Personal (§ 25c i.V. mit § 25b HKJGB):</v>
      </c>
    </row>
    <row r="101" spans="1:20" x14ac:dyDescent="0.25">
      <c r="N101" s="310">
        <f>'Anlage zu 2.1 Personal'!B33</f>
        <v>0</v>
      </c>
      <c r="O101" s="313">
        <f>'Anlage zu 2.1 Personal'!C33</f>
        <v>0</v>
      </c>
      <c r="P101" s="1">
        <f>'Anlage zu 2.1 Personal'!E33</f>
        <v>0</v>
      </c>
      <c r="Q101" s="1">
        <f>'Anlage zu 2.1 Personal'!F33</f>
        <v>0</v>
      </c>
      <c r="R101" s="1">
        <f>'Anlage zu 2.1 Personal'!G33</f>
        <v>0</v>
      </c>
      <c r="S101" s="1">
        <f>'Anlage zu 2.1 Personal'!H33</f>
        <v>0</v>
      </c>
      <c r="T101" s="1" t="str">
        <f>'Anlage zu 2.1 Personal'!$A$4</f>
        <v>2.1  Angaben zum pädagogischen Personal (§ 25c i.V. mit § 25b HKJGB):</v>
      </c>
    </row>
    <row r="102" spans="1:20" x14ac:dyDescent="0.25">
      <c r="N102" s="310">
        <f>'Anlage zu 2.1 Personal'!B34</f>
        <v>0</v>
      </c>
      <c r="O102" s="313">
        <f>'Anlage zu 2.1 Personal'!C34</f>
        <v>0</v>
      </c>
      <c r="P102" s="1">
        <f>'Anlage zu 2.1 Personal'!E34</f>
        <v>0</v>
      </c>
      <c r="Q102" s="1">
        <f>'Anlage zu 2.1 Personal'!F34</f>
        <v>0</v>
      </c>
      <c r="R102" s="1">
        <f>'Anlage zu 2.1 Personal'!G34</f>
        <v>0</v>
      </c>
      <c r="S102" s="1">
        <f>'Anlage zu 2.1 Personal'!H34</f>
        <v>0</v>
      </c>
      <c r="T102" s="1" t="str">
        <f>'Anlage zu 2.1 Personal'!$A$4</f>
        <v>2.1  Angaben zum pädagogischen Personal (§ 25c i.V. mit § 25b HKJGB):</v>
      </c>
    </row>
    <row r="103" spans="1:20" x14ac:dyDescent="0.25">
      <c r="N103" s="310">
        <f>'Anlage zu 2.1 Personal'!B35</f>
        <v>0</v>
      </c>
      <c r="O103" s="313">
        <f>'Anlage zu 2.1 Personal'!C35</f>
        <v>0</v>
      </c>
      <c r="P103" s="1">
        <f>'Anlage zu 2.1 Personal'!E35</f>
        <v>0</v>
      </c>
      <c r="Q103" s="1">
        <f>'Anlage zu 2.1 Personal'!F35</f>
        <v>0</v>
      </c>
      <c r="R103" s="1">
        <f>'Anlage zu 2.1 Personal'!G35</f>
        <v>0</v>
      </c>
      <c r="S103" s="1">
        <f>'Anlage zu 2.1 Personal'!H35</f>
        <v>0</v>
      </c>
      <c r="T103" s="1" t="str">
        <f>'Anlage zu 2.1 Personal'!$A$4</f>
        <v>2.1  Angaben zum pädagogischen Personal (§ 25c i.V. mit § 25b HKJGB):</v>
      </c>
    </row>
    <row r="104" spans="1:20" x14ac:dyDescent="0.25">
      <c r="N104" s="310">
        <f>'Anlage zu 2.1 Personal'!B36</f>
        <v>0</v>
      </c>
      <c r="O104" s="313">
        <f>'Anlage zu 2.1 Personal'!C36</f>
        <v>0</v>
      </c>
      <c r="P104" s="1">
        <f>'Anlage zu 2.1 Personal'!E36</f>
        <v>0</v>
      </c>
      <c r="Q104" s="1">
        <f>'Anlage zu 2.1 Personal'!F36</f>
        <v>0</v>
      </c>
      <c r="R104" s="1">
        <f>'Anlage zu 2.1 Personal'!G36</f>
        <v>0</v>
      </c>
      <c r="S104" s="1">
        <f>'Anlage zu 2.1 Personal'!H36</f>
        <v>0</v>
      </c>
      <c r="T104" s="1" t="str">
        <f>'Anlage zu 2.1 Personal'!$A$4</f>
        <v>2.1  Angaben zum pädagogischen Personal (§ 25c i.V. mit § 25b HKJGB):</v>
      </c>
    </row>
    <row r="105" spans="1:20" x14ac:dyDescent="0.25">
      <c r="N105" s="310">
        <f>'Anlage zu 2.1 Personal'!B37</f>
        <v>0</v>
      </c>
      <c r="O105" s="313">
        <f>'Anlage zu 2.1 Personal'!C37</f>
        <v>0</v>
      </c>
      <c r="P105" s="1">
        <f>'Anlage zu 2.1 Personal'!E37</f>
        <v>0</v>
      </c>
      <c r="Q105" s="1">
        <f>'Anlage zu 2.1 Personal'!F37</f>
        <v>0</v>
      </c>
      <c r="R105" s="1">
        <f>'Anlage zu 2.1 Personal'!G37</f>
        <v>0</v>
      </c>
      <c r="S105" s="1">
        <f>'Anlage zu 2.1 Personal'!H37</f>
        <v>0</v>
      </c>
      <c r="T105" s="1" t="str">
        <f>'Anlage zu 2.1 Personal'!$A$4</f>
        <v>2.1  Angaben zum pädagogischen Personal (§ 25c i.V. mit § 25b HKJGB):</v>
      </c>
    </row>
    <row r="106" spans="1:20" x14ac:dyDescent="0.25">
      <c r="N106" s="310">
        <f>'Anlage zu 2.1 Personal'!B38</f>
        <v>0</v>
      </c>
      <c r="O106" s="313">
        <f>'Anlage zu 2.1 Personal'!C38</f>
        <v>0</v>
      </c>
      <c r="P106" s="1">
        <f>'Anlage zu 2.1 Personal'!E38</f>
        <v>0</v>
      </c>
      <c r="Q106" s="1">
        <f>'Anlage zu 2.1 Personal'!F38</f>
        <v>0</v>
      </c>
      <c r="R106" s="1">
        <f>'Anlage zu 2.1 Personal'!G38</f>
        <v>0</v>
      </c>
      <c r="S106" s="1">
        <f>'Anlage zu 2.1 Personal'!H38</f>
        <v>0</v>
      </c>
      <c r="T106" s="1" t="str">
        <f>'Anlage zu 2.1 Personal'!$A$4</f>
        <v>2.1  Angaben zum pädagogischen Personal (§ 25c i.V. mit § 25b HKJGB):</v>
      </c>
    </row>
    <row r="107" spans="1:20" x14ac:dyDescent="0.25">
      <c r="A107" s="308" t="s">
        <v>227</v>
      </c>
      <c r="B107" s="308"/>
      <c r="C107" s="308"/>
      <c r="D107" s="308"/>
      <c r="E107" s="308"/>
      <c r="F107" s="308"/>
      <c r="G107" s="308"/>
      <c r="H107" s="308"/>
      <c r="I107" s="308"/>
      <c r="J107" s="308"/>
      <c r="K107" s="308"/>
      <c r="L107" s="308"/>
      <c r="M107" s="308"/>
      <c r="N107" s="312"/>
      <c r="O107" s="308"/>
      <c r="P107" s="308"/>
      <c r="Q107" s="308"/>
      <c r="R107" s="308"/>
      <c r="S107" s="308"/>
      <c r="T107" s="308"/>
    </row>
    <row r="108" spans="1:20" x14ac:dyDescent="0.25">
      <c r="N108" s="310"/>
    </row>
  </sheetData>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AG107"/>
  <sheetViews>
    <sheetView workbookViewId="0">
      <pane ySplit="1" topLeftCell="A2" activePane="bottomLeft" state="frozen"/>
      <selection pane="bottomLeft" activeCell="C11" sqref="C11"/>
    </sheetView>
  </sheetViews>
  <sheetFormatPr baseColWidth="10" defaultColWidth="11" defaultRowHeight="13.8" x14ac:dyDescent="0.25"/>
  <cols>
    <col min="1" max="14" width="11" style="1"/>
    <col min="15" max="26" width="9.19921875" style="1" customWidth="1"/>
    <col min="27" max="16384" width="11" style="1"/>
  </cols>
  <sheetData>
    <row r="1" spans="1:33" s="302" customFormat="1" ht="68.25" customHeight="1" x14ac:dyDescent="0.25">
      <c r="A1" s="330" t="s">
        <v>212</v>
      </c>
      <c r="B1" s="330" t="s">
        <v>211</v>
      </c>
      <c r="C1" s="330" t="s">
        <v>210</v>
      </c>
      <c r="D1" s="330" t="s">
        <v>202</v>
      </c>
      <c r="E1" s="330" t="s">
        <v>213</v>
      </c>
      <c r="F1" s="330" t="s">
        <v>216</v>
      </c>
      <c r="G1" s="330" t="s">
        <v>240</v>
      </c>
      <c r="H1" s="330" t="s">
        <v>215</v>
      </c>
      <c r="I1" s="330" t="s">
        <v>217</v>
      </c>
      <c r="J1" s="330" t="s">
        <v>221</v>
      </c>
      <c r="K1" s="330" t="s">
        <v>218</v>
      </c>
      <c r="L1" s="330" t="s">
        <v>219</v>
      </c>
      <c r="M1" s="330" t="s">
        <v>220</v>
      </c>
      <c r="N1" s="326" t="s">
        <v>257</v>
      </c>
      <c r="O1" s="326" t="s">
        <v>228</v>
      </c>
      <c r="P1" s="326" t="s">
        <v>229</v>
      </c>
      <c r="Q1" s="326" t="s">
        <v>230</v>
      </c>
      <c r="R1" s="326" t="s">
        <v>231</v>
      </c>
      <c r="S1" s="326" t="s">
        <v>232</v>
      </c>
      <c r="T1" s="326" t="s">
        <v>233</v>
      </c>
      <c r="U1" s="326" t="s">
        <v>234</v>
      </c>
      <c r="V1" s="326" t="s">
        <v>235</v>
      </c>
      <c r="W1" s="326" t="s">
        <v>236</v>
      </c>
      <c r="X1" s="326" t="s">
        <v>237</v>
      </c>
      <c r="Y1" s="326" t="s">
        <v>238</v>
      </c>
      <c r="Z1" s="326" t="s">
        <v>239</v>
      </c>
      <c r="AA1" s="327" t="s">
        <v>241</v>
      </c>
      <c r="AB1" s="327" t="s">
        <v>242</v>
      </c>
      <c r="AC1" s="302" t="s">
        <v>205</v>
      </c>
      <c r="AD1" s="302" t="s">
        <v>258</v>
      </c>
      <c r="AE1" s="302" t="s">
        <v>259</v>
      </c>
      <c r="AF1" s="335" t="s">
        <v>260</v>
      </c>
      <c r="AG1" s="335" t="s">
        <v>261</v>
      </c>
    </row>
    <row r="2" spans="1:33" ht="19.2" customHeight="1" x14ac:dyDescent="0.25">
      <c r="A2" s="324"/>
      <c r="B2" s="337">
        <f>Einrichtung!H9</f>
        <v>0</v>
      </c>
      <c r="C2" s="324"/>
      <c r="D2" s="337">
        <f>Einrichtung!B9</f>
        <v>0</v>
      </c>
      <c r="E2" s="324">
        <f>Einrichtung!B10</f>
        <v>0</v>
      </c>
      <c r="F2" s="324"/>
      <c r="G2" s="324"/>
      <c r="H2" s="324"/>
      <c r="I2" s="324"/>
      <c r="J2" s="337">
        <f>Einrichtung!B15</f>
        <v>0</v>
      </c>
      <c r="K2" s="324"/>
      <c r="L2" s="324"/>
      <c r="M2" s="324"/>
      <c r="N2" s="337">
        <f>Einrichtung!B15</f>
        <v>0</v>
      </c>
      <c r="O2" s="324">
        <f>Personal!C6</f>
        <v>0</v>
      </c>
      <c r="P2" s="324">
        <f>Personal!C7</f>
        <v>0</v>
      </c>
      <c r="Q2" s="324">
        <f>Personal!C8</f>
        <v>0</v>
      </c>
      <c r="R2" s="324">
        <f>Personal!C9</f>
        <v>0</v>
      </c>
      <c r="S2" s="324">
        <f>Personal!C10</f>
        <v>0</v>
      </c>
      <c r="T2" s="324">
        <f>Personal!C11</f>
        <v>0</v>
      </c>
      <c r="U2" s="324">
        <f>Personal!C12</f>
        <v>0</v>
      </c>
      <c r="V2" s="324">
        <f>Personal!C13</f>
        <v>0</v>
      </c>
      <c r="W2" s="324">
        <f>Personal!C14</f>
        <v>0</v>
      </c>
      <c r="X2" s="324">
        <f>Personal!C15</f>
        <v>0</v>
      </c>
      <c r="Y2" s="324">
        <f>Personal!C16</f>
        <v>0</v>
      </c>
      <c r="Z2" s="324">
        <f>Personal!C17</f>
        <v>0</v>
      </c>
      <c r="AA2" s="324">
        <f>Personal!C18</f>
        <v>0</v>
      </c>
      <c r="AB2" s="325">
        <f>Personal!C19</f>
        <v>0</v>
      </c>
      <c r="AC2" s="303">
        <f>AB2-AA2</f>
        <v>0</v>
      </c>
      <c r="AD2" s="336">
        <f>'1.Datenblatt_intern_31'!M2</f>
        <v>0</v>
      </c>
      <c r="AE2" s="1">
        <f>'1.Datenblatt_intern_31'!N2</f>
        <v>0</v>
      </c>
      <c r="AF2" s="336">
        <f>Personal!E28</f>
        <v>0</v>
      </c>
      <c r="AG2" s="336">
        <f>Personal!B28</f>
        <v>0</v>
      </c>
    </row>
    <row r="3" spans="1:33" x14ac:dyDescent="0.25">
      <c r="D3" s="310"/>
      <c r="O3" s="310"/>
      <c r="P3" s="313"/>
    </row>
    <row r="4" spans="1:33" x14ac:dyDescent="0.25">
      <c r="A4" s="304"/>
      <c r="B4" s="304"/>
      <c r="C4" s="304"/>
      <c r="D4" s="304"/>
      <c r="E4" s="304"/>
      <c r="F4" s="304"/>
      <c r="G4" s="305"/>
      <c r="H4" s="305"/>
      <c r="I4" s="305"/>
      <c r="J4" s="305"/>
      <c r="K4" s="305"/>
      <c r="L4" s="304"/>
      <c r="M4" s="304"/>
      <c r="N4" s="304"/>
      <c r="O4" s="310"/>
      <c r="P4" s="313"/>
    </row>
    <row r="5" spans="1:33" x14ac:dyDescent="0.25">
      <c r="A5" s="304"/>
      <c r="B5" s="304"/>
      <c r="C5" s="304"/>
      <c r="D5" s="304"/>
      <c r="E5" s="304"/>
      <c r="F5" s="304"/>
      <c r="G5" s="305"/>
      <c r="H5" s="305"/>
      <c r="I5" s="305"/>
      <c r="J5" s="305"/>
      <c r="K5" s="305"/>
      <c r="L5" s="304"/>
      <c r="M5" s="304"/>
      <c r="N5" s="304"/>
      <c r="O5" s="310"/>
      <c r="P5" s="313"/>
    </row>
    <row r="6" spans="1:33" x14ac:dyDescent="0.25">
      <c r="A6" s="306"/>
      <c r="B6" s="306"/>
      <c r="C6" s="306"/>
      <c r="D6" s="306"/>
      <c r="E6" s="306"/>
      <c r="F6" s="306"/>
      <c r="G6" s="307"/>
      <c r="H6" s="307"/>
      <c r="I6" s="307"/>
      <c r="J6" s="307"/>
      <c r="K6" s="307"/>
      <c r="L6" s="306"/>
      <c r="M6" s="306"/>
      <c r="N6" s="306"/>
      <c r="O6" s="310"/>
      <c r="P6" s="313"/>
    </row>
    <row r="7" spans="1:33" x14ac:dyDescent="0.25">
      <c r="A7" s="306"/>
      <c r="B7" s="306"/>
      <c r="C7" s="306"/>
      <c r="D7" s="306"/>
      <c r="E7" s="306"/>
      <c r="F7" s="306"/>
      <c r="G7" s="307"/>
      <c r="H7" s="307"/>
      <c r="I7" s="307"/>
      <c r="J7" s="307"/>
      <c r="K7" s="307"/>
      <c r="L7" s="306"/>
      <c r="M7" s="306"/>
      <c r="N7" s="306"/>
      <c r="O7" s="310"/>
      <c r="P7" s="313"/>
    </row>
    <row r="8" spans="1:33" x14ac:dyDescent="0.25">
      <c r="O8" s="310"/>
      <c r="P8" s="313"/>
    </row>
    <row r="9" spans="1:33" x14ac:dyDescent="0.25">
      <c r="O9" s="310"/>
      <c r="P9" s="313"/>
    </row>
    <row r="10" spans="1:33" x14ac:dyDescent="0.25">
      <c r="O10" s="310"/>
      <c r="P10" s="313"/>
    </row>
    <row r="11" spans="1:33" x14ac:dyDescent="0.25">
      <c r="O11" s="310"/>
      <c r="P11" s="313"/>
    </row>
    <row r="12" spans="1:33" x14ac:dyDescent="0.25">
      <c r="O12" s="310"/>
      <c r="P12" s="313"/>
    </row>
    <row r="13" spans="1:33" x14ac:dyDescent="0.25">
      <c r="O13" s="310"/>
      <c r="P13" s="313"/>
    </row>
    <row r="14" spans="1:33" x14ac:dyDescent="0.25">
      <c r="O14" s="310"/>
      <c r="P14" s="313"/>
    </row>
    <row r="15" spans="1:33" x14ac:dyDescent="0.25">
      <c r="O15" s="310"/>
      <c r="P15" s="313"/>
    </row>
    <row r="16" spans="1:33" x14ac:dyDescent="0.25">
      <c r="O16" s="310"/>
      <c r="P16" s="313"/>
    </row>
    <row r="17" spans="1:21" x14ac:dyDescent="0.25">
      <c r="O17" s="310"/>
      <c r="P17" s="313"/>
    </row>
    <row r="18" spans="1:21" x14ac:dyDescent="0.25">
      <c r="O18" s="310"/>
      <c r="P18" s="313"/>
    </row>
    <row r="19" spans="1:21" x14ac:dyDescent="0.25">
      <c r="O19" s="310"/>
      <c r="P19" s="313"/>
    </row>
    <row r="20" spans="1:21" x14ac:dyDescent="0.25">
      <c r="O20" s="310"/>
      <c r="P20" s="313"/>
    </row>
    <row r="21" spans="1:21" x14ac:dyDescent="0.25">
      <c r="O21" s="310"/>
      <c r="P21" s="313"/>
    </row>
    <row r="22" spans="1:21" x14ac:dyDescent="0.25">
      <c r="O22" s="310"/>
      <c r="P22" s="313"/>
    </row>
    <row r="23" spans="1:21" x14ac:dyDescent="0.25">
      <c r="A23" s="320"/>
      <c r="B23" s="320"/>
      <c r="C23" s="320"/>
      <c r="D23" s="320"/>
      <c r="E23" s="320"/>
      <c r="F23" s="320"/>
      <c r="G23" s="320"/>
      <c r="H23" s="320"/>
      <c r="I23" s="320"/>
      <c r="J23" s="320"/>
      <c r="K23" s="320"/>
      <c r="L23" s="320"/>
      <c r="M23" s="320"/>
      <c r="N23" s="320"/>
      <c r="O23" s="321"/>
      <c r="P23" s="322"/>
      <c r="Q23" s="320"/>
      <c r="R23" s="320"/>
      <c r="S23" s="320"/>
      <c r="T23" s="320"/>
      <c r="U23" s="320"/>
    </row>
    <row r="24" spans="1:21" x14ac:dyDescent="0.25">
      <c r="A24" s="320"/>
      <c r="B24" s="320"/>
      <c r="C24" s="320"/>
      <c r="D24" s="320"/>
      <c r="E24" s="320"/>
      <c r="F24" s="320"/>
      <c r="G24" s="320"/>
      <c r="H24" s="320"/>
      <c r="I24" s="320"/>
      <c r="J24" s="320"/>
      <c r="K24" s="320"/>
      <c r="L24" s="320"/>
      <c r="M24" s="320"/>
      <c r="N24" s="320"/>
      <c r="O24" s="320"/>
      <c r="P24" s="322"/>
      <c r="Q24" s="320"/>
      <c r="R24" s="320"/>
      <c r="S24" s="320"/>
      <c r="T24" s="320"/>
      <c r="U24" s="320"/>
    </row>
    <row r="25" spans="1:21" x14ac:dyDescent="0.25">
      <c r="P25" s="313"/>
    </row>
    <row r="26" spans="1:21" x14ac:dyDescent="0.25">
      <c r="P26" s="313"/>
    </row>
    <row r="27" spans="1:21" x14ac:dyDescent="0.25">
      <c r="P27" s="313"/>
    </row>
    <row r="28" spans="1:21" x14ac:dyDescent="0.25">
      <c r="P28" s="313"/>
    </row>
    <row r="29" spans="1:21" x14ac:dyDescent="0.25">
      <c r="P29" s="313"/>
    </row>
    <row r="30" spans="1:21" x14ac:dyDescent="0.25">
      <c r="P30" s="313"/>
    </row>
    <row r="31" spans="1:21" x14ac:dyDescent="0.25">
      <c r="P31" s="313"/>
    </row>
    <row r="32" spans="1:21" x14ac:dyDescent="0.25">
      <c r="P32" s="313"/>
    </row>
    <row r="33" spans="1:21" x14ac:dyDescent="0.25">
      <c r="A33" s="320"/>
      <c r="B33" s="320"/>
      <c r="C33" s="320"/>
      <c r="D33" s="320"/>
      <c r="E33" s="320"/>
      <c r="F33" s="320"/>
      <c r="G33" s="320"/>
      <c r="H33" s="320"/>
      <c r="I33" s="320"/>
      <c r="J33" s="320"/>
      <c r="K33" s="320"/>
      <c r="L33" s="320"/>
      <c r="M33" s="320"/>
      <c r="N33" s="320"/>
      <c r="O33" s="320"/>
      <c r="P33" s="322"/>
      <c r="Q33" s="320"/>
      <c r="R33" s="320"/>
      <c r="S33" s="320"/>
      <c r="T33" s="320"/>
      <c r="U33" s="320"/>
    </row>
    <row r="34" spans="1:21" x14ac:dyDescent="0.25">
      <c r="A34" s="320"/>
      <c r="B34" s="320"/>
      <c r="C34" s="320"/>
      <c r="D34" s="320"/>
      <c r="E34" s="320"/>
      <c r="F34" s="320"/>
      <c r="G34" s="320"/>
      <c r="H34" s="320"/>
      <c r="I34" s="320"/>
      <c r="J34" s="320"/>
      <c r="K34" s="320"/>
      <c r="L34" s="320"/>
      <c r="M34" s="320"/>
      <c r="N34" s="320"/>
      <c r="O34" s="321"/>
      <c r="P34" s="322"/>
      <c r="Q34" s="320"/>
      <c r="R34" s="320"/>
      <c r="S34" s="320"/>
      <c r="T34" s="320"/>
      <c r="U34" s="320"/>
    </row>
    <row r="35" spans="1:21" x14ac:dyDescent="0.25">
      <c r="O35" s="310"/>
      <c r="P35" s="313"/>
    </row>
    <row r="36" spans="1:21" x14ac:dyDescent="0.25">
      <c r="O36" s="310"/>
      <c r="P36" s="313"/>
    </row>
    <row r="37" spans="1:21" x14ac:dyDescent="0.25">
      <c r="O37" s="310"/>
      <c r="P37" s="313"/>
    </row>
    <row r="38" spans="1:21" x14ac:dyDescent="0.25">
      <c r="O38" s="310"/>
      <c r="P38" s="313"/>
    </row>
    <row r="39" spans="1:21" x14ac:dyDescent="0.25">
      <c r="O39" s="310"/>
      <c r="P39" s="313"/>
    </row>
    <row r="40" spans="1:21" x14ac:dyDescent="0.25">
      <c r="O40" s="310"/>
      <c r="P40" s="313"/>
    </row>
    <row r="41" spans="1:21" x14ac:dyDescent="0.25">
      <c r="O41" s="310"/>
      <c r="P41" s="313"/>
    </row>
    <row r="42" spans="1:21" x14ac:dyDescent="0.25">
      <c r="O42" s="310"/>
      <c r="P42" s="313"/>
    </row>
    <row r="43" spans="1:21" x14ac:dyDescent="0.25">
      <c r="O43" s="310"/>
      <c r="P43" s="313"/>
    </row>
    <row r="44" spans="1:21" x14ac:dyDescent="0.25">
      <c r="O44" s="310"/>
      <c r="P44" s="313"/>
    </row>
    <row r="45" spans="1:21" x14ac:dyDescent="0.25">
      <c r="O45" s="310"/>
      <c r="P45" s="313"/>
    </row>
    <row r="46" spans="1:21" x14ac:dyDescent="0.25">
      <c r="O46" s="310"/>
      <c r="P46" s="313"/>
    </row>
    <row r="47" spans="1:21" x14ac:dyDescent="0.25">
      <c r="O47" s="310"/>
      <c r="P47" s="313"/>
    </row>
    <row r="48" spans="1:21" x14ac:dyDescent="0.25">
      <c r="O48" s="310"/>
      <c r="P48" s="313"/>
    </row>
    <row r="49" spans="1:21" x14ac:dyDescent="0.25">
      <c r="O49" s="310"/>
      <c r="P49" s="313"/>
    </row>
    <row r="50" spans="1:21" x14ac:dyDescent="0.25">
      <c r="A50" s="320"/>
      <c r="B50" s="320"/>
      <c r="C50" s="320"/>
      <c r="D50" s="320"/>
      <c r="E50" s="320"/>
      <c r="F50" s="320"/>
      <c r="G50" s="320"/>
      <c r="H50" s="320"/>
      <c r="I50" s="320"/>
      <c r="J50" s="320"/>
      <c r="K50" s="320"/>
      <c r="L50" s="320"/>
      <c r="M50" s="320"/>
      <c r="N50" s="320"/>
      <c r="O50" s="320"/>
      <c r="P50" s="322"/>
      <c r="Q50" s="320"/>
      <c r="R50" s="320"/>
      <c r="S50" s="320"/>
      <c r="T50" s="320"/>
      <c r="U50" s="320"/>
    </row>
    <row r="51" spans="1:21" x14ac:dyDescent="0.25">
      <c r="A51" s="320"/>
      <c r="B51" s="320"/>
      <c r="C51" s="320"/>
      <c r="D51" s="320"/>
      <c r="E51" s="320"/>
      <c r="F51" s="320"/>
      <c r="G51" s="320"/>
      <c r="H51" s="320"/>
      <c r="I51" s="320"/>
      <c r="J51" s="320"/>
      <c r="K51" s="320"/>
      <c r="L51" s="320"/>
      <c r="M51" s="320"/>
      <c r="N51" s="320"/>
      <c r="O51" s="322"/>
      <c r="P51" s="322"/>
      <c r="Q51" s="320"/>
      <c r="R51" s="320"/>
      <c r="S51" s="320"/>
      <c r="T51" s="320"/>
      <c r="U51" s="320"/>
    </row>
    <row r="52" spans="1:21" x14ac:dyDescent="0.25">
      <c r="O52" s="313"/>
      <c r="P52" s="313"/>
    </row>
    <row r="53" spans="1:21" x14ac:dyDescent="0.25">
      <c r="O53" s="313"/>
      <c r="P53" s="313"/>
    </row>
    <row r="54" spans="1:21" x14ac:dyDescent="0.25">
      <c r="O54" s="313"/>
      <c r="P54" s="313"/>
    </row>
    <row r="55" spans="1:21" x14ac:dyDescent="0.25">
      <c r="O55" s="313"/>
      <c r="P55" s="313"/>
    </row>
    <row r="56" spans="1:21" x14ac:dyDescent="0.25">
      <c r="O56" s="313"/>
      <c r="P56" s="313"/>
    </row>
    <row r="57" spans="1:21" x14ac:dyDescent="0.25">
      <c r="O57" s="313"/>
      <c r="P57" s="313"/>
    </row>
    <row r="58" spans="1:21" x14ac:dyDescent="0.25">
      <c r="O58" s="313"/>
      <c r="P58" s="313"/>
    </row>
    <row r="59" spans="1:21" x14ac:dyDescent="0.25">
      <c r="O59" s="313"/>
      <c r="P59" s="313"/>
    </row>
    <row r="60" spans="1:21" x14ac:dyDescent="0.25">
      <c r="O60" s="313"/>
      <c r="P60" s="313"/>
    </row>
    <row r="61" spans="1:21" x14ac:dyDescent="0.25">
      <c r="O61" s="313"/>
      <c r="P61" s="313"/>
    </row>
    <row r="62" spans="1:21" x14ac:dyDescent="0.25">
      <c r="O62" s="313"/>
      <c r="P62" s="313"/>
    </row>
    <row r="63" spans="1:21" x14ac:dyDescent="0.25">
      <c r="A63" s="320"/>
      <c r="B63" s="320"/>
      <c r="C63" s="320"/>
      <c r="D63" s="320"/>
      <c r="E63" s="320"/>
      <c r="F63" s="320"/>
      <c r="G63" s="320"/>
      <c r="H63" s="320"/>
      <c r="I63" s="320"/>
      <c r="J63" s="320"/>
      <c r="K63" s="320"/>
      <c r="L63" s="320"/>
      <c r="M63" s="320"/>
      <c r="N63" s="320"/>
      <c r="O63" s="321"/>
      <c r="P63" s="322"/>
      <c r="Q63" s="320"/>
      <c r="R63" s="320"/>
      <c r="S63" s="320"/>
      <c r="T63" s="320"/>
      <c r="U63" s="320"/>
    </row>
    <row r="64" spans="1:21" x14ac:dyDescent="0.25">
      <c r="A64" s="320"/>
      <c r="B64" s="320"/>
      <c r="C64" s="320"/>
      <c r="D64" s="320"/>
      <c r="E64" s="320"/>
      <c r="F64" s="320"/>
      <c r="G64" s="320"/>
      <c r="H64" s="320"/>
      <c r="I64" s="320"/>
      <c r="J64" s="320"/>
      <c r="K64" s="320"/>
      <c r="L64" s="320"/>
      <c r="M64" s="320"/>
      <c r="N64" s="320"/>
      <c r="O64" s="321"/>
      <c r="P64" s="322"/>
      <c r="Q64" s="320"/>
      <c r="R64" s="320"/>
      <c r="S64" s="320"/>
      <c r="T64" s="320"/>
      <c r="U64" s="320"/>
    </row>
    <row r="65" spans="1:21" x14ac:dyDescent="0.25">
      <c r="O65" s="310"/>
      <c r="P65" s="313"/>
    </row>
    <row r="66" spans="1:21" x14ac:dyDescent="0.25">
      <c r="O66" s="310"/>
      <c r="P66" s="313"/>
    </row>
    <row r="67" spans="1:21" x14ac:dyDescent="0.25">
      <c r="O67" s="310"/>
      <c r="P67" s="313"/>
    </row>
    <row r="68" spans="1:21" x14ac:dyDescent="0.25">
      <c r="O68" s="310"/>
      <c r="P68" s="313"/>
    </row>
    <row r="69" spans="1:21" x14ac:dyDescent="0.25">
      <c r="O69" s="310"/>
      <c r="P69" s="313"/>
    </row>
    <row r="70" spans="1:21" x14ac:dyDescent="0.25">
      <c r="O70" s="310"/>
      <c r="P70" s="313"/>
    </row>
    <row r="71" spans="1:21" x14ac:dyDescent="0.25">
      <c r="O71" s="310"/>
      <c r="P71" s="313"/>
    </row>
    <row r="72" spans="1:21" x14ac:dyDescent="0.25">
      <c r="O72" s="310"/>
      <c r="P72" s="313"/>
    </row>
    <row r="73" spans="1:21" x14ac:dyDescent="0.25">
      <c r="A73" s="320"/>
      <c r="B73" s="320"/>
      <c r="C73" s="320"/>
      <c r="D73" s="320"/>
      <c r="E73" s="320"/>
      <c r="F73" s="320"/>
      <c r="G73" s="320"/>
      <c r="H73" s="320"/>
      <c r="I73" s="320"/>
      <c r="J73" s="320"/>
      <c r="K73" s="320"/>
      <c r="L73" s="320"/>
      <c r="M73" s="320"/>
      <c r="N73" s="320"/>
      <c r="O73" s="321"/>
      <c r="P73" s="322"/>
      <c r="Q73" s="320"/>
      <c r="R73" s="320"/>
      <c r="S73" s="320"/>
      <c r="T73" s="320"/>
      <c r="U73" s="320"/>
    </row>
    <row r="74" spans="1:21" x14ac:dyDescent="0.25">
      <c r="A74" s="320"/>
      <c r="B74" s="320"/>
      <c r="C74" s="320"/>
      <c r="D74" s="320"/>
      <c r="E74" s="320"/>
      <c r="F74" s="320"/>
      <c r="G74" s="320"/>
      <c r="H74" s="320"/>
      <c r="I74" s="320"/>
      <c r="J74" s="320"/>
      <c r="K74" s="320"/>
      <c r="L74" s="320"/>
      <c r="M74" s="320"/>
      <c r="N74" s="320"/>
      <c r="O74" s="321"/>
      <c r="P74" s="322"/>
      <c r="Q74" s="320"/>
      <c r="R74" s="320"/>
      <c r="S74" s="320"/>
      <c r="T74" s="320"/>
      <c r="U74" s="320"/>
    </row>
    <row r="75" spans="1:21" x14ac:dyDescent="0.25">
      <c r="O75" s="310"/>
      <c r="P75" s="313"/>
    </row>
    <row r="76" spans="1:21" x14ac:dyDescent="0.25">
      <c r="O76" s="310"/>
      <c r="P76" s="313"/>
    </row>
    <row r="77" spans="1:21" x14ac:dyDescent="0.25">
      <c r="O77" s="310"/>
      <c r="P77" s="313"/>
    </row>
    <row r="78" spans="1:21" x14ac:dyDescent="0.25">
      <c r="O78" s="310"/>
      <c r="P78" s="313"/>
    </row>
    <row r="79" spans="1:21" x14ac:dyDescent="0.25">
      <c r="O79" s="310"/>
      <c r="P79" s="313"/>
    </row>
    <row r="80" spans="1:21" x14ac:dyDescent="0.25">
      <c r="O80" s="310"/>
      <c r="P80" s="313"/>
    </row>
    <row r="81" spans="15:16" x14ac:dyDescent="0.25">
      <c r="O81" s="310"/>
      <c r="P81" s="313"/>
    </row>
    <row r="82" spans="15:16" x14ac:dyDescent="0.25">
      <c r="O82" s="310"/>
      <c r="P82" s="313"/>
    </row>
    <row r="83" spans="15:16" x14ac:dyDescent="0.25">
      <c r="O83" s="310"/>
      <c r="P83" s="313"/>
    </row>
    <row r="84" spans="15:16" x14ac:dyDescent="0.25">
      <c r="O84" s="310"/>
      <c r="P84" s="313"/>
    </row>
    <row r="85" spans="15:16" x14ac:dyDescent="0.25">
      <c r="O85" s="310"/>
      <c r="P85" s="313"/>
    </row>
    <row r="86" spans="15:16" x14ac:dyDescent="0.25">
      <c r="O86" s="310"/>
      <c r="P86" s="313"/>
    </row>
    <row r="87" spans="15:16" x14ac:dyDescent="0.25">
      <c r="O87" s="310"/>
      <c r="P87" s="313"/>
    </row>
    <row r="88" spans="15:16" x14ac:dyDescent="0.25">
      <c r="O88" s="310"/>
      <c r="P88" s="313"/>
    </row>
    <row r="89" spans="15:16" x14ac:dyDescent="0.25">
      <c r="O89" s="310"/>
      <c r="P89" s="313"/>
    </row>
    <row r="90" spans="15:16" x14ac:dyDescent="0.25">
      <c r="O90" s="310"/>
      <c r="P90" s="313"/>
    </row>
    <row r="91" spans="15:16" x14ac:dyDescent="0.25">
      <c r="O91" s="310"/>
      <c r="P91" s="313"/>
    </row>
    <row r="92" spans="15:16" x14ac:dyDescent="0.25">
      <c r="O92" s="310"/>
      <c r="P92" s="313"/>
    </row>
    <row r="93" spans="15:16" x14ac:dyDescent="0.25">
      <c r="O93" s="310"/>
      <c r="P93" s="313"/>
    </row>
    <row r="94" spans="15:16" x14ac:dyDescent="0.25">
      <c r="O94" s="310"/>
      <c r="P94" s="313"/>
    </row>
    <row r="95" spans="15:16" x14ac:dyDescent="0.25">
      <c r="O95" s="310"/>
      <c r="P95" s="313"/>
    </row>
    <row r="96" spans="15:16" x14ac:dyDescent="0.25">
      <c r="O96" s="310"/>
      <c r="P96" s="313"/>
    </row>
    <row r="97" spans="15:16" x14ac:dyDescent="0.25">
      <c r="O97" s="310"/>
      <c r="P97" s="313"/>
    </row>
    <row r="98" spans="15:16" x14ac:dyDescent="0.25">
      <c r="O98" s="310"/>
      <c r="P98" s="313"/>
    </row>
    <row r="99" spans="15:16" x14ac:dyDescent="0.25">
      <c r="O99" s="310"/>
      <c r="P99" s="313"/>
    </row>
    <row r="100" spans="15:16" x14ac:dyDescent="0.25">
      <c r="O100" s="310"/>
      <c r="P100" s="313"/>
    </row>
    <row r="101" spans="15:16" x14ac:dyDescent="0.25">
      <c r="O101" s="310"/>
      <c r="P101" s="313"/>
    </row>
    <row r="102" spans="15:16" x14ac:dyDescent="0.25">
      <c r="O102" s="310"/>
      <c r="P102" s="313"/>
    </row>
    <row r="103" spans="15:16" x14ac:dyDescent="0.25">
      <c r="O103" s="310"/>
      <c r="P103" s="313"/>
    </row>
    <row r="104" spans="15:16" x14ac:dyDescent="0.25">
      <c r="O104" s="310"/>
      <c r="P104" s="313"/>
    </row>
    <row r="105" spans="15:16" x14ac:dyDescent="0.25">
      <c r="O105" s="310"/>
      <c r="P105" s="313"/>
    </row>
    <row r="106" spans="15:16" x14ac:dyDescent="0.25">
      <c r="O106" s="310"/>
      <c r="P106" s="313"/>
    </row>
    <row r="107" spans="15:16" x14ac:dyDescent="0.25">
      <c r="O107" s="310"/>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rgb="FF00B0F0"/>
    <pageSetUpPr fitToPage="1"/>
  </sheetPr>
  <dimension ref="A1:O154"/>
  <sheetViews>
    <sheetView showGridLines="0" tabSelected="1" zoomScale="81" zoomScaleNormal="81" zoomScalePageLayoutView="99" workbookViewId="0">
      <selection activeCell="B19" sqref="B19"/>
    </sheetView>
  </sheetViews>
  <sheetFormatPr baseColWidth="10" defaultColWidth="11.59765625" defaultRowHeight="13.8" x14ac:dyDescent="0.25"/>
  <cols>
    <col min="1" max="1" width="42" style="2" customWidth="1"/>
    <col min="2" max="2" width="14.59765625" style="2" customWidth="1"/>
    <col min="3" max="3" width="23.59765625" style="2" customWidth="1"/>
    <col min="4" max="4" width="28.19921875" style="2" customWidth="1"/>
    <col min="5" max="5" width="19.09765625" style="2" customWidth="1"/>
    <col min="6" max="6" width="10.09765625" style="2" customWidth="1"/>
    <col min="7" max="7" width="13.19921875" style="2" customWidth="1"/>
    <col min="8" max="8" width="17.69921875" style="2" customWidth="1"/>
    <col min="9" max="16384" width="11.59765625" style="2"/>
  </cols>
  <sheetData>
    <row r="1" spans="1:8" ht="27" customHeight="1" x14ac:dyDescent="0.3">
      <c r="A1" s="428" t="s">
        <v>32</v>
      </c>
      <c r="B1" s="428"/>
      <c r="C1" s="428"/>
      <c r="D1" s="428"/>
      <c r="E1" s="428"/>
      <c r="F1" s="428"/>
      <c r="G1" s="428"/>
    </row>
    <row r="2" spans="1:8" ht="10.5" customHeight="1" x14ac:dyDescent="0.25">
      <c r="A2" s="3"/>
      <c r="B2" s="3"/>
      <c r="C2" s="3"/>
      <c r="D2" s="3"/>
      <c r="E2" s="3"/>
      <c r="F2" s="3"/>
    </row>
    <row r="3" spans="1:8" ht="27" customHeight="1" x14ac:dyDescent="0.25">
      <c r="A3" s="22" t="s">
        <v>72</v>
      </c>
      <c r="B3" s="22"/>
      <c r="C3" s="22"/>
      <c r="D3" s="22"/>
      <c r="E3" s="22"/>
      <c r="F3" s="22"/>
      <c r="G3" s="5"/>
      <c r="H3" s="5"/>
    </row>
    <row r="4" spans="1:8" ht="15.6" x14ac:dyDescent="0.3">
      <c r="A4" s="435" t="s">
        <v>15</v>
      </c>
      <c r="B4" s="436"/>
      <c r="C4" s="436"/>
      <c r="D4" s="436"/>
      <c r="E4" s="436"/>
      <c r="F4" s="166"/>
      <c r="G4" s="55"/>
      <c r="H4" s="5"/>
    </row>
    <row r="5" spans="1:8" ht="66" customHeight="1" x14ac:dyDescent="0.25">
      <c r="A5" s="275" t="s">
        <v>0</v>
      </c>
      <c r="B5" s="276" t="s">
        <v>16</v>
      </c>
      <c r="C5" s="276" t="s">
        <v>128</v>
      </c>
      <c r="D5" s="276" t="s">
        <v>127</v>
      </c>
      <c r="E5" s="276" t="s">
        <v>129</v>
      </c>
      <c r="F5" s="162"/>
      <c r="G5" s="5"/>
      <c r="H5" s="5"/>
    </row>
    <row r="6" spans="1:8" x14ac:dyDescent="0.25">
      <c r="A6" s="151" t="s">
        <v>1</v>
      </c>
      <c r="B6" s="152">
        <v>22.5</v>
      </c>
      <c r="C6" s="57"/>
      <c r="D6" s="152">
        <v>0.2</v>
      </c>
      <c r="E6" s="192">
        <f t="shared" ref="E6:E17" si="0">B6*C6*D6</f>
        <v>0</v>
      </c>
      <c r="F6" s="163"/>
      <c r="G6" s="5"/>
      <c r="H6" s="5"/>
    </row>
    <row r="7" spans="1:8" x14ac:dyDescent="0.25">
      <c r="A7" s="152"/>
      <c r="B7" s="152">
        <v>30</v>
      </c>
      <c r="C7" s="57"/>
      <c r="D7" s="152">
        <v>0.2</v>
      </c>
      <c r="E7" s="192">
        <f t="shared" si="0"/>
        <v>0</v>
      </c>
      <c r="F7" s="163"/>
      <c r="G7" s="5"/>
      <c r="H7" s="5"/>
    </row>
    <row r="8" spans="1:8" x14ac:dyDescent="0.25">
      <c r="A8" s="152"/>
      <c r="B8" s="152">
        <v>42.5</v>
      </c>
      <c r="C8" s="57"/>
      <c r="D8" s="152">
        <v>0.2</v>
      </c>
      <c r="E8" s="192">
        <f t="shared" si="0"/>
        <v>0</v>
      </c>
      <c r="F8" s="163"/>
      <c r="G8" s="5"/>
      <c r="H8" s="5"/>
    </row>
    <row r="9" spans="1:8" x14ac:dyDescent="0.25">
      <c r="A9" s="152"/>
      <c r="B9" s="152">
        <v>50</v>
      </c>
      <c r="C9" s="58"/>
      <c r="D9" s="152">
        <v>0.2</v>
      </c>
      <c r="E9" s="192">
        <f t="shared" si="0"/>
        <v>0</v>
      </c>
      <c r="F9" s="163"/>
      <c r="G9" s="5"/>
      <c r="H9" s="5"/>
    </row>
    <row r="10" spans="1:8" x14ac:dyDescent="0.25">
      <c r="A10" s="147" t="s">
        <v>2</v>
      </c>
      <c r="B10" s="56">
        <v>22.5</v>
      </c>
      <c r="C10" s="58"/>
      <c r="D10" s="56">
        <v>7.0000000000000007E-2</v>
      </c>
      <c r="E10" s="167">
        <f t="shared" si="0"/>
        <v>0</v>
      </c>
      <c r="F10" s="163"/>
      <c r="G10" s="5"/>
      <c r="H10" s="5"/>
    </row>
    <row r="11" spans="1:8" x14ac:dyDescent="0.25">
      <c r="A11" s="169"/>
      <c r="B11" s="56">
        <v>30</v>
      </c>
      <c r="C11" s="58"/>
      <c r="D11" s="56">
        <v>7.0000000000000007E-2</v>
      </c>
      <c r="E11" s="167">
        <f t="shared" si="0"/>
        <v>0</v>
      </c>
      <c r="F11" s="163"/>
      <c r="G11" s="5"/>
      <c r="H11" s="5"/>
    </row>
    <row r="12" spans="1:8" x14ac:dyDescent="0.25">
      <c r="A12" s="169"/>
      <c r="B12" s="56">
        <v>42.5</v>
      </c>
      <c r="C12" s="58"/>
      <c r="D12" s="56">
        <v>7.0000000000000007E-2</v>
      </c>
      <c r="E12" s="167">
        <f>B12*C12*D12</f>
        <v>0</v>
      </c>
      <c r="F12" s="163"/>
      <c r="G12" s="5"/>
      <c r="H12" s="5"/>
    </row>
    <row r="13" spans="1:8" x14ac:dyDescent="0.25">
      <c r="A13" s="56"/>
      <c r="B13" s="56">
        <v>50</v>
      </c>
      <c r="C13" s="58"/>
      <c r="D13" s="56">
        <v>7.0000000000000007E-2</v>
      </c>
      <c r="E13" s="167">
        <f>B13*C13*D13</f>
        <v>0</v>
      </c>
      <c r="F13" s="163"/>
      <c r="G13" s="5"/>
      <c r="H13" s="5"/>
    </row>
    <row r="14" spans="1:8" x14ac:dyDescent="0.25">
      <c r="A14" s="151" t="s">
        <v>3</v>
      </c>
      <c r="B14" s="152">
        <v>22.5</v>
      </c>
      <c r="C14" s="58"/>
      <c r="D14" s="152">
        <v>0.06</v>
      </c>
      <c r="E14" s="192">
        <f>B14*C14*D14</f>
        <v>0</v>
      </c>
      <c r="F14" s="163"/>
      <c r="G14" s="5"/>
      <c r="H14" s="5"/>
    </row>
    <row r="15" spans="1:8" x14ac:dyDescent="0.25">
      <c r="A15" s="152"/>
      <c r="B15" s="152">
        <v>30</v>
      </c>
      <c r="C15" s="58"/>
      <c r="D15" s="152">
        <v>0.06</v>
      </c>
      <c r="E15" s="192">
        <f t="shared" si="0"/>
        <v>0</v>
      </c>
      <c r="F15" s="163"/>
      <c r="G15" s="5"/>
      <c r="H15" s="5"/>
    </row>
    <row r="16" spans="1:8" x14ac:dyDescent="0.25">
      <c r="A16" s="152"/>
      <c r="B16" s="152">
        <v>42.5</v>
      </c>
      <c r="C16" s="58"/>
      <c r="D16" s="152">
        <v>0.06</v>
      </c>
      <c r="E16" s="192">
        <f t="shared" si="0"/>
        <v>0</v>
      </c>
      <c r="F16" s="163"/>
      <c r="G16" s="5"/>
      <c r="H16" s="5"/>
    </row>
    <row r="17" spans="1:8" ht="14.4" thickBot="1" x14ac:dyDescent="0.3">
      <c r="A17" s="152"/>
      <c r="B17" s="152">
        <v>50</v>
      </c>
      <c r="C17" s="175"/>
      <c r="D17" s="152">
        <v>0.06</v>
      </c>
      <c r="E17" s="192">
        <f t="shared" si="0"/>
        <v>0</v>
      </c>
      <c r="F17" s="163"/>
      <c r="G17" s="5"/>
      <c r="H17" s="5"/>
    </row>
    <row r="18" spans="1:8" s="20" customFormat="1" ht="18" customHeight="1" thickBot="1" x14ac:dyDescent="0.3">
      <c r="A18" s="277" t="s">
        <v>51</v>
      </c>
      <c r="B18" s="173"/>
      <c r="C18" s="177">
        <f>SUM(C6:C17)</f>
        <v>0</v>
      </c>
      <c r="D18" s="174"/>
      <c r="E18" s="168"/>
      <c r="F18" s="158"/>
      <c r="G18" s="60"/>
      <c r="H18" s="60"/>
    </row>
    <row r="19" spans="1:8" s="20" customFormat="1" ht="18" customHeight="1" x14ac:dyDescent="0.25">
      <c r="A19" s="277" t="s">
        <v>146</v>
      </c>
      <c r="B19" s="520"/>
      <c r="C19" s="176"/>
      <c r="D19" s="170"/>
      <c r="E19" s="158"/>
      <c r="F19" s="158"/>
      <c r="G19" s="60"/>
      <c r="H19" s="60"/>
    </row>
    <row r="20" spans="1:8" x14ac:dyDescent="0.25">
      <c r="B20" s="61"/>
      <c r="D20" s="161" t="s">
        <v>126</v>
      </c>
      <c r="E20" s="160">
        <f>SUM(E6:F17)</f>
        <v>0</v>
      </c>
      <c r="F20" s="164"/>
      <c r="G20" s="62"/>
      <c r="H20" s="5"/>
    </row>
    <row r="21" spans="1:8" ht="37.950000000000003" customHeight="1" x14ac:dyDescent="0.25">
      <c r="A21" s="272" t="s">
        <v>145</v>
      </c>
      <c r="B21" s="193"/>
      <c r="F21" s="159"/>
      <c r="G21" s="61"/>
      <c r="H21" s="5"/>
    </row>
    <row r="22" spans="1:8" s="26" customFormat="1" ht="16.2" thickBot="1" x14ac:dyDescent="0.3">
      <c r="B22" s="61"/>
      <c r="C22" s="164"/>
      <c r="D22" s="415" t="s">
        <v>194</v>
      </c>
      <c r="E22" s="416"/>
      <c r="F22" s="159"/>
      <c r="G22" s="61"/>
      <c r="H22" s="5"/>
    </row>
    <row r="23" spans="1:8" s="26" customFormat="1" ht="19.95" customHeight="1" thickBot="1" x14ac:dyDescent="0.3">
      <c r="A23" s="437" t="s">
        <v>161</v>
      </c>
      <c r="B23" s="438"/>
      <c r="C23" s="197"/>
      <c r="D23" s="415" t="s">
        <v>196</v>
      </c>
      <c r="E23" s="416"/>
      <c r="F23" s="159"/>
      <c r="G23" s="61"/>
      <c r="H23" s="5"/>
    </row>
    <row r="24" spans="1:8" s="26" customFormat="1" x14ac:dyDescent="0.25">
      <c r="A24" s="203" t="s">
        <v>155</v>
      </c>
      <c r="B24" s="204">
        <f>E20</f>
        <v>0</v>
      </c>
      <c r="C24" s="197"/>
      <c r="D24" s="212" t="s">
        <v>155</v>
      </c>
      <c r="E24" s="211">
        <f>E20</f>
        <v>0</v>
      </c>
      <c r="F24" s="159"/>
      <c r="G24" s="61"/>
      <c r="H24" s="5"/>
    </row>
    <row r="25" spans="1:8" s="26" customFormat="1" ht="30" customHeight="1" x14ac:dyDescent="0.25">
      <c r="A25" s="205" t="s">
        <v>151</v>
      </c>
      <c r="B25" s="206">
        <f>E20*22%</f>
        <v>0</v>
      </c>
      <c r="C25" s="196"/>
      <c r="D25" s="210" t="s">
        <v>156</v>
      </c>
      <c r="E25" s="211">
        <f>E20*15%</f>
        <v>0</v>
      </c>
      <c r="F25" s="159"/>
      <c r="G25" s="61"/>
      <c r="H25" s="5"/>
    </row>
    <row r="26" spans="1:8" s="26" customFormat="1" x14ac:dyDescent="0.25">
      <c r="A26" s="207" t="s">
        <v>152</v>
      </c>
      <c r="B26" s="206">
        <f>SUM(B24:B25)</f>
        <v>0</v>
      </c>
      <c r="C26" s="197"/>
      <c r="D26" s="212"/>
      <c r="E26" s="211"/>
      <c r="F26" s="165"/>
    </row>
    <row r="27" spans="1:8" s="26" customFormat="1" ht="31.5" customHeight="1" x14ac:dyDescent="0.25">
      <c r="A27" s="205" t="s">
        <v>153</v>
      </c>
      <c r="B27" s="206">
        <f>IF(AND(E20*20%&lt;=1.5*B21,E20*20%&lt;=60),E20*20%,IF(1.5*B21&lt;=60,1.5*B21,60))</f>
        <v>0</v>
      </c>
      <c r="C27" s="198"/>
      <c r="D27" s="210"/>
      <c r="E27" s="211"/>
      <c r="F27" s="165"/>
    </row>
    <row r="28" spans="1:8" s="26" customFormat="1" ht="21.6" thickBot="1" x14ac:dyDescent="0.45">
      <c r="A28" s="208" t="s">
        <v>154</v>
      </c>
      <c r="B28" s="209">
        <f>SUM(B24+B25+B27)</f>
        <v>0</v>
      </c>
      <c r="C28" s="198"/>
      <c r="D28" s="213" t="s">
        <v>154</v>
      </c>
      <c r="E28" s="214">
        <f>SUM(E24:E27)</f>
        <v>0</v>
      </c>
      <c r="F28" s="165"/>
    </row>
    <row r="29" spans="1:8" s="26" customFormat="1" x14ac:dyDescent="0.25">
      <c r="D29" s="194"/>
      <c r="E29" s="195"/>
      <c r="F29" s="165"/>
    </row>
    <row r="30" spans="1:8" s="26" customFormat="1" ht="1.2" customHeight="1" x14ac:dyDescent="0.25">
      <c r="D30" s="194"/>
      <c r="E30" s="195"/>
      <c r="F30" s="165"/>
    </row>
    <row r="31" spans="1:8" ht="35.25" customHeight="1" x14ac:dyDescent="0.25">
      <c r="A31" s="430" t="s">
        <v>17</v>
      </c>
      <c r="B31" s="430"/>
      <c r="C31" s="430"/>
      <c r="D31" s="430"/>
      <c r="E31" s="430"/>
      <c r="F31" s="430"/>
      <c r="G31" s="430"/>
      <c r="H31" s="430"/>
    </row>
    <row r="32" spans="1:8" s="26" customFormat="1" ht="38.25" customHeight="1" x14ac:dyDescent="0.25">
      <c r="A32" s="431" t="s">
        <v>131</v>
      </c>
      <c r="B32" s="431"/>
      <c r="C32" s="431"/>
      <c r="D32" s="431"/>
      <c r="E32" s="431"/>
      <c r="F32" s="431"/>
      <c r="G32" s="431"/>
      <c r="H32" s="431"/>
    </row>
    <row r="33" spans="1:8" ht="46.95" customHeight="1" x14ac:dyDescent="0.25">
      <c r="A33" s="431" t="s">
        <v>132</v>
      </c>
      <c r="B33" s="432"/>
      <c r="C33" s="432"/>
      <c r="D33" s="432"/>
      <c r="E33" s="432"/>
      <c r="F33" s="432"/>
      <c r="G33" s="432"/>
      <c r="H33" s="432"/>
    </row>
    <row r="34" spans="1:8" ht="31.5" customHeight="1" x14ac:dyDescent="0.25">
      <c r="A34" s="434" t="s">
        <v>33</v>
      </c>
      <c r="B34" s="434"/>
      <c r="C34" s="434"/>
      <c r="D34" s="434"/>
      <c r="E34" s="434"/>
      <c r="F34" s="434"/>
      <c r="G34" s="434"/>
      <c r="H34" s="434"/>
    </row>
    <row r="35" spans="1:8" s="8" customFormat="1" ht="36" customHeight="1" x14ac:dyDescent="0.25">
      <c r="A35" s="433" t="s">
        <v>48</v>
      </c>
      <c r="B35" s="433"/>
      <c r="C35" s="433"/>
      <c r="D35" s="433"/>
      <c r="E35" s="433"/>
      <c r="F35" s="433"/>
      <c r="G35" s="433"/>
      <c r="H35" s="433"/>
    </row>
    <row r="36" spans="1:8" s="8" customFormat="1" ht="9.75" customHeight="1" x14ac:dyDescent="0.25">
      <c r="A36" s="9"/>
      <c r="B36" s="10"/>
      <c r="C36" s="10"/>
      <c r="D36" s="10"/>
      <c r="E36" s="10"/>
      <c r="F36" s="10"/>
      <c r="G36" s="10"/>
    </row>
    <row r="37" spans="1:8" ht="15.6" x14ac:dyDescent="0.25">
      <c r="A37" s="429" t="s">
        <v>74</v>
      </c>
      <c r="B37" s="429"/>
      <c r="C37" s="429"/>
      <c r="D37" s="429"/>
      <c r="E37" s="429"/>
      <c r="F37" s="429"/>
      <c r="G37" s="429"/>
      <c r="H37" s="429"/>
    </row>
    <row r="38" spans="1:8" ht="41.4" x14ac:dyDescent="0.25">
      <c r="A38" s="278" t="s">
        <v>14</v>
      </c>
      <c r="B38" s="279" t="s">
        <v>12</v>
      </c>
      <c r="C38" s="279" t="s">
        <v>134</v>
      </c>
      <c r="D38" s="279" t="s">
        <v>130</v>
      </c>
      <c r="E38" s="278" t="s">
        <v>39</v>
      </c>
      <c r="F38" s="278" t="s">
        <v>40</v>
      </c>
      <c r="G38" s="279" t="s">
        <v>13</v>
      </c>
      <c r="H38" s="280" t="s">
        <v>88</v>
      </c>
    </row>
    <row r="39" spans="1:8" x14ac:dyDescent="0.25">
      <c r="A39" s="131"/>
      <c r="B39" s="311"/>
      <c r="C39" s="64"/>
      <c r="D39" s="64"/>
      <c r="E39" s="65"/>
      <c r="F39" s="65"/>
      <c r="G39" s="66"/>
      <c r="H39" s="200">
        <f t="shared" ref="H39:H43" si="1">IF(E39=21,G39/2,IF(E39=18,G39*30%,IF(E39&gt;27,"0,00",IF(E39=19,G39*70%,G39))))</f>
        <v>0</v>
      </c>
    </row>
    <row r="40" spans="1:8" x14ac:dyDescent="0.25">
      <c r="A40" s="131"/>
      <c r="B40" s="264"/>
      <c r="C40" s="64"/>
      <c r="D40" s="64"/>
      <c r="E40" s="65"/>
      <c r="F40" s="65"/>
      <c r="G40" s="66"/>
      <c r="H40" s="200">
        <f t="shared" si="1"/>
        <v>0</v>
      </c>
    </row>
    <row r="41" spans="1:8" x14ac:dyDescent="0.25">
      <c r="A41" s="132"/>
      <c r="B41" s="265"/>
      <c r="C41" s="68"/>
      <c r="D41" s="68"/>
      <c r="E41" s="69"/>
      <c r="F41" s="65"/>
      <c r="G41" s="66"/>
      <c r="H41" s="200">
        <f t="shared" si="1"/>
        <v>0</v>
      </c>
    </row>
    <row r="42" spans="1:8" x14ac:dyDescent="0.25">
      <c r="A42" s="132"/>
      <c r="B42" s="265"/>
      <c r="C42" s="68"/>
      <c r="D42" s="68"/>
      <c r="E42" s="69"/>
      <c r="F42" s="65"/>
      <c r="G42" s="66"/>
      <c r="H42" s="200">
        <f t="shared" si="1"/>
        <v>0</v>
      </c>
    </row>
    <row r="43" spans="1:8" x14ac:dyDescent="0.25">
      <c r="A43" s="132"/>
      <c r="B43" s="265"/>
      <c r="C43" s="69"/>
      <c r="D43" s="69"/>
      <c r="E43" s="69"/>
      <c r="F43" s="65"/>
      <c r="G43" s="66"/>
      <c r="H43" s="200">
        <f t="shared" si="1"/>
        <v>0</v>
      </c>
    </row>
    <row r="44" spans="1:8" x14ac:dyDescent="0.25">
      <c r="A44" s="132"/>
      <c r="B44" s="265"/>
      <c r="C44" s="69"/>
      <c r="D44" s="69"/>
      <c r="E44" s="69"/>
      <c r="F44" s="65"/>
      <c r="G44" s="66"/>
      <c r="H44" s="200">
        <f t="shared" ref="H44:H60" si="2">IF(E44=21,G44/2,IF(E44=18,G44*30%,IF(E44&gt;27,"0,00",IF(E44=19,G44*70%,G44))))</f>
        <v>0</v>
      </c>
    </row>
    <row r="45" spans="1:8" x14ac:dyDescent="0.25">
      <c r="A45" s="132"/>
      <c r="B45" s="265"/>
      <c r="C45" s="69"/>
      <c r="D45" s="69"/>
      <c r="E45" s="69"/>
      <c r="F45" s="65"/>
      <c r="G45" s="66"/>
      <c r="H45" s="200">
        <f t="shared" si="2"/>
        <v>0</v>
      </c>
    </row>
    <row r="46" spans="1:8" x14ac:dyDescent="0.25">
      <c r="A46" s="132"/>
      <c r="B46" s="265"/>
      <c r="C46" s="68"/>
      <c r="D46" s="68"/>
      <c r="E46" s="69"/>
      <c r="F46" s="65"/>
      <c r="G46" s="66"/>
      <c r="H46" s="200">
        <f t="shared" si="2"/>
        <v>0</v>
      </c>
    </row>
    <row r="47" spans="1:8" x14ac:dyDescent="0.25">
      <c r="A47" s="132"/>
      <c r="B47" s="265"/>
      <c r="C47" s="69"/>
      <c r="D47" s="69"/>
      <c r="E47" s="69"/>
      <c r="F47" s="65"/>
      <c r="G47" s="66"/>
      <c r="H47" s="200">
        <f t="shared" si="2"/>
        <v>0</v>
      </c>
    </row>
    <row r="48" spans="1:8" x14ac:dyDescent="0.25">
      <c r="A48" s="132"/>
      <c r="B48" s="265"/>
      <c r="C48" s="69"/>
      <c r="D48" s="69"/>
      <c r="E48" s="69"/>
      <c r="F48" s="65"/>
      <c r="G48" s="66"/>
      <c r="H48" s="200">
        <f t="shared" si="2"/>
        <v>0</v>
      </c>
    </row>
    <row r="49" spans="1:8" x14ac:dyDescent="0.25">
      <c r="A49" s="132"/>
      <c r="B49" s="265"/>
      <c r="C49" s="69"/>
      <c r="D49" s="69"/>
      <c r="E49" s="69"/>
      <c r="F49" s="65"/>
      <c r="G49" s="66"/>
      <c r="H49" s="200">
        <f t="shared" si="2"/>
        <v>0</v>
      </c>
    </row>
    <row r="50" spans="1:8" x14ac:dyDescent="0.25">
      <c r="A50" s="132"/>
      <c r="B50" s="265"/>
      <c r="C50" s="69"/>
      <c r="D50" s="69"/>
      <c r="E50" s="69"/>
      <c r="F50" s="65"/>
      <c r="G50" s="66"/>
      <c r="H50" s="200">
        <f t="shared" si="2"/>
        <v>0</v>
      </c>
    </row>
    <row r="51" spans="1:8" x14ac:dyDescent="0.25">
      <c r="A51" s="132"/>
      <c r="B51" s="265"/>
      <c r="C51" s="69"/>
      <c r="D51" s="69"/>
      <c r="E51" s="69"/>
      <c r="F51" s="65"/>
      <c r="G51" s="66"/>
      <c r="H51" s="200">
        <f t="shared" si="2"/>
        <v>0</v>
      </c>
    </row>
    <row r="52" spans="1:8" x14ac:dyDescent="0.25">
      <c r="A52" s="132"/>
      <c r="B52" s="265"/>
      <c r="C52" s="69"/>
      <c r="D52" s="69"/>
      <c r="E52" s="69"/>
      <c r="F52" s="65"/>
      <c r="G52" s="66"/>
      <c r="H52" s="200">
        <f t="shared" si="2"/>
        <v>0</v>
      </c>
    </row>
    <row r="53" spans="1:8" x14ac:dyDescent="0.25">
      <c r="A53" s="132"/>
      <c r="B53" s="265"/>
      <c r="C53" s="69"/>
      <c r="D53" s="69"/>
      <c r="E53" s="69"/>
      <c r="F53" s="65"/>
      <c r="G53" s="66"/>
      <c r="H53" s="200">
        <f t="shared" si="2"/>
        <v>0</v>
      </c>
    </row>
    <row r="54" spans="1:8" s="26" customFormat="1" x14ac:dyDescent="0.25">
      <c r="A54" s="132"/>
      <c r="B54" s="265"/>
      <c r="C54" s="69"/>
      <c r="D54" s="69"/>
      <c r="E54" s="69"/>
      <c r="F54" s="65"/>
      <c r="G54" s="66"/>
      <c r="H54" s="200">
        <f t="shared" si="2"/>
        <v>0</v>
      </c>
    </row>
    <row r="55" spans="1:8" s="26" customFormat="1" x14ac:dyDescent="0.25">
      <c r="A55" s="132"/>
      <c r="B55" s="265"/>
      <c r="C55" s="69"/>
      <c r="D55" s="69"/>
      <c r="E55" s="69"/>
      <c r="F55" s="65"/>
      <c r="G55" s="66"/>
      <c r="H55" s="200">
        <f t="shared" si="2"/>
        <v>0</v>
      </c>
    </row>
    <row r="56" spans="1:8" s="26" customFormat="1" x14ac:dyDescent="0.25">
      <c r="A56" s="132"/>
      <c r="B56" s="265"/>
      <c r="C56" s="69"/>
      <c r="D56" s="69"/>
      <c r="E56" s="69"/>
      <c r="F56" s="65"/>
      <c r="G56" s="66"/>
      <c r="H56" s="200">
        <f t="shared" si="2"/>
        <v>0</v>
      </c>
    </row>
    <row r="57" spans="1:8" x14ac:dyDescent="0.25">
      <c r="A57" s="132"/>
      <c r="B57" s="265"/>
      <c r="C57" s="69"/>
      <c r="D57" s="69"/>
      <c r="E57" s="69"/>
      <c r="F57" s="65"/>
      <c r="G57" s="66"/>
      <c r="H57" s="200">
        <f t="shared" si="2"/>
        <v>0</v>
      </c>
    </row>
    <row r="58" spans="1:8" x14ac:dyDescent="0.25">
      <c r="A58" s="132"/>
      <c r="B58" s="265"/>
      <c r="C58" s="69"/>
      <c r="D58" s="69"/>
      <c r="E58" s="69"/>
      <c r="F58" s="65"/>
      <c r="G58" s="66"/>
      <c r="H58" s="200">
        <f t="shared" si="2"/>
        <v>0</v>
      </c>
    </row>
    <row r="59" spans="1:8" x14ac:dyDescent="0.25">
      <c r="A59" s="132"/>
      <c r="B59" s="265"/>
      <c r="C59" s="69"/>
      <c r="D59" s="69"/>
      <c r="E59" s="69"/>
      <c r="F59" s="65"/>
      <c r="G59" s="66"/>
      <c r="H59" s="200">
        <f t="shared" si="2"/>
        <v>0</v>
      </c>
    </row>
    <row r="60" spans="1:8" x14ac:dyDescent="0.25">
      <c r="A60" s="132"/>
      <c r="B60" s="265"/>
      <c r="C60" s="68"/>
      <c r="D60" s="69"/>
      <c r="E60" s="69"/>
      <c r="F60" s="65"/>
      <c r="G60" s="133"/>
      <c r="H60" s="200">
        <f t="shared" si="2"/>
        <v>0</v>
      </c>
    </row>
    <row r="61" spans="1:8" x14ac:dyDescent="0.25">
      <c r="A61" s="72"/>
      <c r="B61" s="73"/>
      <c r="C61" s="74"/>
      <c r="D61" s="74"/>
      <c r="E61" s="5"/>
      <c r="F61" s="75" t="s">
        <v>46</v>
      </c>
      <c r="G61" s="171">
        <f>SUM(G39:G60)</f>
        <v>0</v>
      </c>
      <c r="H61" s="235">
        <f>SUM(H39:H60)</f>
        <v>0</v>
      </c>
    </row>
    <row r="62" spans="1:8" ht="14.4" thickBot="1" x14ac:dyDescent="0.3">
      <c r="A62" s="72"/>
      <c r="B62" s="73"/>
      <c r="C62" s="74"/>
      <c r="D62" s="74"/>
      <c r="E62" s="75"/>
      <c r="F62" s="75" t="s">
        <v>133</v>
      </c>
      <c r="G62" s="83"/>
      <c r="H62" s="178">
        <f>'Anlage zu 2.1 Personal'!H39</f>
        <v>0</v>
      </c>
    </row>
    <row r="63" spans="1:8" s="26" customFormat="1" ht="14.4" thickBot="1" x14ac:dyDescent="0.3">
      <c r="A63" s="72"/>
      <c r="B63" s="73"/>
      <c r="C63" s="74"/>
      <c r="D63" s="74"/>
      <c r="E63" s="75"/>
      <c r="F63" s="75" t="s">
        <v>170</v>
      </c>
      <c r="G63" s="83"/>
      <c r="H63" s="172">
        <f>H61+H62</f>
        <v>0</v>
      </c>
    </row>
    <row r="64" spans="1:8" s="26" customFormat="1" x14ac:dyDescent="0.25">
      <c r="A64" s="72"/>
      <c r="B64" s="73"/>
      <c r="C64" s="74"/>
      <c r="D64" s="74"/>
      <c r="E64" s="75"/>
      <c r="F64" s="75"/>
      <c r="G64" s="83"/>
      <c r="H64" s="178"/>
    </row>
    <row r="65" spans="1:8" s="26" customFormat="1" ht="15.6" x14ac:dyDescent="0.25">
      <c r="A65" s="421" t="s">
        <v>195</v>
      </c>
      <c r="B65" s="422"/>
      <c r="C65" s="423"/>
      <c r="D65" s="74"/>
      <c r="E65" s="417" t="s">
        <v>160</v>
      </c>
      <c r="F65" s="418"/>
      <c r="G65" s="419"/>
      <c r="H65" s="420"/>
    </row>
    <row r="66" spans="1:8" s="26" customFormat="1" ht="19.5" customHeight="1" x14ac:dyDescent="0.25">
      <c r="A66" s="424" t="s">
        <v>172</v>
      </c>
      <c r="B66" s="425"/>
      <c r="C66" s="239">
        <f>H63</f>
        <v>0</v>
      </c>
      <c r="D66" s="74"/>
      <c r="E66" s="426" t="s">
        <v>172</v>
      </c>
      <c r="F66" s="427"/>
      <c r="G66" s="427"/>
      <c r="H66" s="236">
        <f>H63</f>
        <v>0</v>
      </c>
    </row>
    <row r="67" spans="1:8" s="26" customFormat="1" ht="19.5" customHeight="1" x14ac:dyDescent="0.25">
      <c r="A67" s="273"/>
      <c r="B67" s="274" t="s">
        <v>136</v>
      </c>
      <c r="C67" s="240">
        <f>IF(G85&lt;=G86,G85,G86)</f>
        <v>0</v>
      </c>
      <c r="D67" s="74"/>
      <c r="E67" s="412" t="s">
        <v>136</v>
      </c>
      <c r="F67" s="413"/>
      <c r="G67" s="414"/>
      <c r="H67" s="237">
        <f>IF(G85&lt;=G87,G85,G87)</f>
        <v>0</v>
      </c>
    </row>
    <row r="68" spans="1:8" s="26" customFormat="1" ht="19.5" customHeight="1" x14ac:dyDescent="0.25">
      <c r="A68" s="273"/>
      <c r="B68" s="274" t="s">
        <v>137</v>
      </c>
      <c r="C68" s="240">
        <f>H110</f>
        <v>0</v>
      </c>
      <c r="D68" s="178"/>
      <c r="E68" s="412" t="s">
        <v>171</v>
      </c>
      <c r="F68" s="413"/>
      <c r="G68" s="414"/>
      <c r="H68" s="237">
        <f>H110</f>
        <v>0</v>
      </c>
    </row>
    <row r="69" spans="1:8" s="26" customFormat="1" ht="30.75" customHeight="1" x14ac:dyDescent="0.25">
      <c r="A69" s="462" t="s">
        <v>168</v>
      </c>
      <c r="B69" s="463"/>
      <c r="C69" s="240">
        <f>B28</f>
        <v>0</v>
      </c>
      <c r="D69" s="178"/>
      <c r="E69" s="412" t="s">
        <v>169</v>
      </c>
      <c r="F69" s="413"/>
      <c r="G69" s="414"/>
      <c r="H69" s="237">
        <f>E28</f>
        <v>0</v>
      </c>
    </row>
    <row r="70" spans="1:8" ht="29.25" customHeight="1" x14ac:dyDescent="0.25">
      <c r="A70" s="462" t="s">
        <v>144</v>
      </c>
      <c r="B70" s="463"/>
      <c r="C70" s="240">
        <f>Integrationsmaßnahmen!G10</f>
        <v>0</v>
      </c>
      <c r="D70" s="234"/>
      <c r="E70" s="412" t="s">
        <v>144</v>
      </c>
      <c r="F70" s="413"/>
      <c r="G70" s="414"/>
      <c r="H70" s="237">
        <f>Integrationsmaßnahmen!G10</f>
        <v>0</v>
      </c>
    </row>
    <row r="71" spans="1:8" ht="18.75" customHeight="1" x14ac:dyDescent="0.3">
      <c r="A71" s="460" t="s">
        <v>162</v>
      </c>
      <c r="B71" s="461"/>
      <c r="C71" s="241">
        <f>SUM(C66+C67+C68-C69-C70)</f>
        <v>0</v>
      </c>
      <c r="D71" s="178"/>
      <c r="E71" s="464" t="s">
        <v>150</v>
      </c>
      <c r="F71" s="465"/>
      <c r="G71" s="465"/>
      <c r="H71" s="238">
        <f>SUM(H66+H67+H68-H69-H70)</f>
        <v>0</v>
      </c>
    </row>
    <row r="72" spans="1:8" s="26" customFormat="1" ht="14.25" customHeight="1" x14ac:dyDescent="0.25">
      <c r="A72" s="87"/>
      <c r="B72" s="88"/>
      <c r="C72" s="88"/>
      <c r="D72" s="88"/>
      <c r="E72" s="88"/>
      <c r="F72" s="88"/>
      <c r="G72" s="88"/>
      <c r="H72" s="63"/>
    </row>
    <row r="73" spans="1:8" s="26" customFormat="1" ht="14.25" customHeight="1" x14ac:dyDescent="0.25">
      <c r="A73" s="467" t="s">
        <v>188</v>
      </c>
      <c r="B73" s="468"/>
      <c r="C73" s="468"/>
      <c r="D73" s="468"/>
      <c r="E73" s="468"/>
      <c r="F73" s="468"/>
      <c r="G73" s="468"/>
      <c r="H73" s="468"/>
    </row>
    <row r="74" spans="1:8" s="26" customFormat="1" ht="42.75" customHeight="1" x14ac:dyDescent="0.25">
      <c r="A74" s="281" t="s">
        <v>14</v>
      </c>
      <c r="B74" s="281" t="s">
        <v>12</v>
      </c>
      <c r="C74" s="282" t="s">
        <v>134</v>
      </c>
      <c r="D74" s="283" t="s">
        <v>130</v>
      </c>
      <c r="E74" s="284" t="s">
        <v>39</v>
      </c>
      <c r="F74" s="284" t="s">
        <v>40</v>
      </c>
      <c r="G74" s="285" t="s">
        <v>13</v>
      </c>
      <c r="H74" s="285" t="s">
        <v>197</v>
      </c>
    </row>
    <row r="75" spans="1:8" s="26" customFormat="1" ht="14.25" customHeight="1" x14ac:dyDescent="0.25">
      <c r="A75" s="78"/>
      <c r="B75" s="78"/>
      <c r="C75" s="314"/>
      <c r="D75" s="80"/>
      <c r="E75" s="65"/>
      <c r="F75" s="65"/>
      <c r="G75" s="269"/>
      <c r="H75" s="332"/>
    </row>
    <row r="76" spans="1:8" s="26" customFormat="1" ht="14.25" customHeight="1" x14ac:dyDescent="0.25">
      <c r="A76" s="78"/>
      <c r="B76" s="78"/>
      <c r="C76" s="79"/>
      <c r="D76" s="80"/>
      <c r="E76" s="65"/>
      <c r="F76" s="65"/>
      <c r="G76" s="269"/>
      <c r="H76" s="333"/>
    </row>
    <row r="77" spans="1:8" s="26" customFormat="1" ht="14.25" customHeight="1" x14ac:dyDescent="0.25">
      <c r="A77" s="78"/>
      <c r="B77" s="78"/>
      <c r="C77" s="79"/>
      <c r="D77" s="80"/>
      <c r="E77" s="65"/>
      <c r="F77" s="69"/>
      <c r="G77" s="269"/>
      <c r="H77" s="333"/>
    </row>
    <row r="78" spans="1:8" s="26" customFormat="1" ht="14.25" customHeight="1" x14ac:dyDescent="0.25">
      <c r="A78" s="78"/>
      <c r="B78" s="78"/>
      <c r="C78" s="79"/>
      <c r="D78" s="80"/>
      <c r="E78" s="65"/>
      <c r="F78" s="69"/>
      <c r="G78" s="269"/>
      <c r="H78" s="333"/>
    </row>
    <row r="79" spans="1:8" s="26" customFormat="1" ht="14.25" customHeight="1" x14ac:dyDescent="0.25">
      <c r="A79" s="78"/>
      <c r="B79" s="78"/>
      <c r="C79" s="79"/>
      <c r="D79" s="80"/>
      <c r="E79" s="65"/>
      <c r="F79" s="69"/>
      <c r="G79" s="269"/>
      <c r="H79" s="333"/>
    </row>
    <row r="80" spans="1:8" s="26" customFormat="1" ht="14.25" customHeight="1" x14ac:dyDescent="0.25">
      <c r="A80" s="78"/>
      <c r="B80" s="78"/>
      <c r="C80" s="79"/>
      <c r="D80" s="80"/>
      <c r="E80" s="65"/>
      <c r="F80" s="69"/>
      <c r="G80" s="269"/>
      <c r="H80" s="333"/>
    </row>
    <row r="81" spans="1:15" s="26" customFormat="1" ht="14.25" customHeight="1" x14ac:dyDescent="0.25">
      <c r="A81" s="78"/>
      <c r="B81" s="78"/>
      <c r="C81" s="79"/>
      <c r="D81" s="80"/>
      <c r="E81" s="65"/>
      <c r="F81" s="69"/>
      <c r="G81" s="269"/>
      <c r="H81" s="333"/>
    </row>
    <row r="82" spans="1:15" s="26" customFormat="1" ht="14.25" customHeight="1" x14ac:dyDescent="0.25">
      <c r="A82" s="78"/>
      <c r="B82" s="78"/>
      <c r="C82" s="79"/>
      <c r="D82" s="80"/>
      <c r="E82" s="65"/>
      <c r="F82" s="65"/>
      <c r="G82" s="269"/>
      <c r="H82" s="333"/>
    </row>
    <row r="83" spans="1:15" s="26" customFormat="1" ht="14.25" customHeight="1" x14ac:dyDescent="0.25">
      <c r="A83" s="78"/>
      <c r="B83" s="78"/>
      <c r="C83" s="79"/>
      <c r="D83" s="80"/>
      <c r="E83" s="65"/>
      <c r="F83" s="65"/>
      <c r="G83" s="269"/>
      <c r="H83" s="333"/>
    </row>
    <row r="84" spans="1:15" s="26" customFormat="1" ht="14.25" customHeight="1" thickBot="1" x14ac:dyDescent="0.3">
      <c r="A84" s="78"/>
      <c r="B84" s="78"/>
      <c r="C84" s="314"/>
      <c r="D84" s="80"/>
      <c r="E84" s="65"/>
      <c r="F84" s="65"/>
      <c r="G84" s="270"/>
      <c r="H84" s="334"/>
    </row>
    <row r="85" spans="1:15" s="26" customFormat="1" ht="14.25" customHeight="1" thickBot="1" x14ac:dyDescent="0.3">
      <c r="A85" s="72"/>
      <c r="B85" s="73"/>
      <c r="C85" s="73"/>
      <c r="D85" s="73"/>
      <c r="E85" s="73"/>
      <c r="F85" s="156" t="s">
        <v>135</v>
      </c>
      <c r="G85" s="184">
        <f>SUM(G75:G84)</f>
        <v>0</v>
      </c>
      <c r="H85" s="271"/>
    </row>
    <row r="86" spans="1:15" s="26" customFormat="1" ht="14.25" customHeight="1" x14ac:dyDescent="0.25">
      <c r="A86" s="87"/>
      <c r="B86" s="88"/>
      <c r="C86" s="466" t="s">
        <v>190</v>
      </c>
      <c r="D86" s="466"/>
      <c r="E86" s="466"/>
      <c r="F86" s="466"/>
      <c r="G86" s="263">
        <f>B28*25%</f>
        <v>0</v>
      </c>
      <c r="H86" s="202"/>
    </row>
    <row r="87" spans="1:15" s="26" customFormat="1" ht="14.25" customHeight="1" x14ac:dyDescent="0.25">
      <c r="A87" s="87"/>
      <c r="B87" s="88"/>
      <c r="C87" s="466" t="s">
        <v>191</v>
      </c>
      <c r="D87" s="466"/>
      <c r="E87" s="466"/>
      <c r="F87" s="466"/>
      <c r="G87" s="263">
        <f>E28*25%</f>
        <v>0</v>
      </c>
      <c r="H87" s="63"/>
    </row>
    <row r="88" spans="1:15" s="26" customFormat="1" ht="14.25" customHeight="1" x14ac:dyDescent="0.25">
      <c r="A88" s="87"/>
      <c r="B88" s="88"/>
      <c r="C88" s="88"/>
      <c r="D88" s="88"/>
      <c r="E88" s="88"/>
      <c r="F88" s="88"/>
      <c r="G88" s="88"/>
      <c r="H88" s="63"/>
    </row>
    <row r="89" spans="1:15" s="26" customFormat="1" ht="14.25" customHeight="1" x14ac:dyDescent="0.25">
      <c r="A89" s="92"/>
      <c r="B89" s="93"/>
      <c r="C89" s="93"/>
      <c r="D89" s="93"/>
      <c r="E89" s="93"/>
      <c r="F89" s="93"/>
      <c r="G89" s="93"/>
      <c r="H89" s="63"/>
    </row>
    <row r="90" spans="1:15" s="12" customFormat="1" ht="18" thickBot="1" x14ac:dyDescent="0.35">
      <c r="A90" s="443"/>
      <c r="B90" s="443"/>
      <c r="C90" s="443"/>
      <c r="D90" s="443"/>
      <c r="E90" s="443"/>
      <c r="F90" s="443"/>
      <c r="G90" s="443"/>
      <c r="H90" s="443"/>
    </row>
    <row r="91" spans="1:15" s="26" customFormat="1" ht="15.6" x14ac:dyDescent="0.3">
      <c r="A91" s="439" t="s">
        <v>149</v>
      </c>
      <c r="B91" s="440"/>
      <c r="C91" s="440"/>
      <c r="D91" s="440"/>
      <c r="E91" s="440"/>
      <c r="F91" s="440"/>
      <c r="G91" s="440"/>
      <c r="H91" s="440"/>
    </row>
    <row r="92" spans="1:15" s="26" customFormat="1" ht="45.6" customHeight="1" x14ac:dyDescent="0.25">
      <c r="A92" s="286" t="s">
        <v>14</v>
      </c>
      <c r="B92" s="287" t="s">
        <v>12</v>
      </c>
      <c r="C92" s="280" t="s">
        <v>134</v>
      </c>
      <c r="D92" s="279" t="s">
        <v>130</v>
      </c>
      <c r="E92" s="278" t="s">
        <v>39</v>
      </c>
      <c r="F92" s="278" t="s">
        <v>40</v>
      </c>
      <c r="G92" s="279" t="s">
        <v>13</v>
      </c>
      <c r="H92" s="288" t="s">
        <v>88</v>
      </c>
    </row>
    <row r="93" spans="1:15" s="4" customFormat="1" x14ac:dyDescent="0.25">
      <c r="A93" s="77"/>
      <c r="B93" s="78"/>
      <c r="C93" s="314"/>
      <c r="D93" s="80"/>
      <c r="E93" s="65"/>
      <c r="F93" s="65"/>
      <c r="G93" s="81"/>
      <c r="H93" s="201">
        <f>IF(E93&gt;27,0,IF(AND(E93&gt;21,F93&lt;&gt;5),G93/2,IF(AND(E93=18,F93&lt;&gt;5),G93*30%,IF(AND(E93&lt;18,F93&lt;&gt;5),G93,0))))</f>
        <v>0</v>
      </c>
    </row>
    <row r="94" spans="1:15" s="4" customFormat="1" x14ac:dyDescent="0.25">
      <c r="A94" s="77"/>
      <c r="B94" s="78"/>
      <c r="C94" s="79"/>
      <c r="D94" s="80"/>
      <c r="E94" s="65"/>
      <c r="F94" s="65"/>
      <c r="G94" s="81"/>
      <c r="H94" s="201">
        <f t="shared" ref="H94:H109" si="3">IF(E94&gt;27,0,IF(AND(E94&gt;21,F94&lt;&gt;5),G94/2,IF(AND(E94=18,F94&lt;&gt;5),G94*30%,IF(AND(E94&lt;18,F94&lt;&gt;5),G94,0))))</f>
        <v>0</v>
      </c>
    </row>
    <row r="95" spans="1:15" s="4" customFormat="1" x14ac:dyDescent="0.25">
      <c r="A95" s="77"/>
      <c r="B95" s="78"/>
      <c r="C95" s="79"/>
      <c r="D95" s="80"/>
      <c r="E95" s="65"/>
      <c r="F95" s="69"/>
      <c r="G95" s="81"/>
      <c r="H95" s="201">
        <f t="shared" si="3"/>
        <v>0</v>
      </c>
    </row>
    <row r="96" spans="1:15" s="4" customFormat="1" x14ac:dyDescent="0.25">
      <c r="A96" s="77"/>
      <c r="B96" s="78"/>
      <c r="C96" s="79"/>
      <c r="D96" s="80"/>
      <c r="E96" s="65"/>
      <c r="F96" s="69"/>
      <c r="G96" s="81"/>
      <c r="H96" s="201">
        <f t="shared" si="3"/>
        <v>0</v>
      </c>
      <c r="O96" s="21"/>
    </row>
    <row r="97" spans="1:8" s="4" customFormat="1" x14ac:dyDescent="0.25">
      <c r="A97" s="77"/>
      <c r="B97" s="78"/>
      <c r="C97" s="79"/>
      <c r="D97" s="80"/>
      <c r="E97" s="65"/>
      <c r="F97" s="69"/>
      <c r="G97" s="81"/>
      <c r="H97" s="201">
        <f t="shared" si="3"/>
        <v>0</v>
      </c>
    </row>
    <row r="98" spans="1:8" s="4" customFormat="1" x14ac:dyDescent="0.25">
      <c r="A98" s="77"/>
      <c r="B98" s="78"/>
      <c r="C98" s="79"/>
      <c r="D98" s="80"/>
      <c r="E98" s="65"/>
      <c r="F98" s="69"/>
      <c r="G98" s="81"/>
      <c r="H98" s="201">
        <f t="shared" si="3"/>
        <v>0</v>
      </c>
    </row>
    <row r="99" spans="1:8" s="4" customFormat="1" x14ac:dyDescent="0.25">
      <c r="A99" s="77"/>
      <c r="B99" s="78"/>
      <c r="C99" s="79"/>
      <c r="D99" s="80"/>
      <c r="E99" s="65"/>
      <c r="F99" s="69"/>
      <c r="G99" s="81"/>
      <c r="H99" s="201">
        <f t="shared" si="3"/>
        <v>0</v>
      </c>
    </row>
    <row r="100" spans="1:8" s="4" customFormat="1" x14ac:dyDescent="0.25">
      <c r="A100" s="77"/>
      <c r="B100" s="78"/>
      <c r="C100" s="79"/>
      <c r="D100" s="80"/>
      <c r="E100" s="65"/>
      <c r="F100" s="65"/>
      <c r="G100" s="81"/>
      <c r="H100" s="201">
        <f t="shared" si="3"/>
        <v>0</v>
      </c>
    </row>
    <row r="101" spans="1:8" s="4" customFormat="1" x14ac:dyDescent="0.25">
      <c r="A101" s="77"/>
      <c r="B101" s="78"/>
      <c r="C101" s="79"/>
      <c r="D101" s="80"/>
      <c r="E101" s="65"/>
      <c r="F101" s="65"/>
      <c r="G101" s="81"/>
      <c r="H101" s="201">
        <f t="shared" si="3"/>
        <v>0</v>
      </c>
    </row>
    <row r="102" spans="1:8" s="4" customFormat="1" x14ac:dyDescent="0.25">
      <c r="A102" s="77"/>
      <c r="B102" s="78"/>
      <c r="C102" s="79"/>
      <c r="D102" s="80"/>
      <c r="E102" s="65"/>
      <c r="F102" s="65"/>
      <c r="G102" s="81"/>
      <c r="H102" s="201">
        <f t="shared" si="3"/>
        <v>0</v>
      </c>
    </row>
    <row r="103" spans="1:8" s="4" customFormat="1" x14ac:dyDescent="0.25">
      <c r="A103" s="77"/>
      <c r="B103" s="78"/>
      <c r="C103" s="79"/>
      <c r="D103" s="80"/>
      <c r="E103" s="65"/>
      <c r="F103" s="65"/>
      <c r="G103" s="81"/>
      <c r="H103" s="201">
        <f t="shared" si="3"/>
        <v>0</v>
      </c>
    </row>
    <row r="104" spans="1:8" s="4" customFormat="1" x14ac:dyDescent="0.25">
      <c r="A104" s="77"/>
      <c r="B104" s="78"/>
      <c r="C104" s="79"/>
      <c r="D104" s="80"/>
      <c r="E104" s="65"/>
      <c r="F104" s="65"/>
      <c r="G104" s="81"/>
      <c r="H104" s="201">
        <f t="shared" si="3"/>
        <v>0</v>
      </c>
    </row>
    <row r="105" spans="1:8" s="4" customFormat="1" x14ac:dyDescent="0.25">
      <c r="A105" s="77"/>
      <c r="B105" s="78"/>
      <c r="C105" s="79"/>
      <c r="D105" s="80"/>
      <c r="E105" s="65"/>
      <c r="F105" s="65"/>
      <c r="G105" s="81"/>
      <c r="H105" s="201">
        <f t="shared" si="3"/>
        <v>0</v>
      </c>
    </row>
    <row r="106" spans="1:8" s="4" customFormat="1" x14ac:dyDescent="0.25">
      <c r="A106" s="77"/>
      <c r="B106" s="78"/>
      <c r="C106" s="79"/>
      <c r="D106" s="80"/>
      <c r="E106" s="65"/>
      <c r="F106" s="65"/>
      <c r="G106" s="81"/>
      <c r="H106" s="201">
        <f t="shared" si="3"/>
        <v>0</v>
      </c>
    </row>
    <row r="107" spans="1:8" s="4" customFormat="1" x14ac:dyDescent="0.25">
      <c r="A107" s="77"/>
      <c r="B107" s="78"/>
      <c r="C107" s="79"/>
      <c r="D107" s="80"/>
      <c r="E107" s="65"/>
      <c r="F107" s="69"/>
      <c r="G107" s="81"/>
      <c r="H107" s="201">
        <f t="shared" si="3"/>
        <v>0</v>
      </c>
    </row>
    <row r="108" spans="1:8" s="26" customFormat="1" x14ac:dyDescent="0.25">
      <c r="A108" s="67"/>
      <c r="B108" s="78"/>
      <c r="C108" s="68"/>
      <c r="D108" s="68"/>
      <c r="E108" s="65"/>
      <c r="F108" s="69"/>
      <c r="G108" s="81"/>
      <c r="H108" s="201">
        <f t="shared" si="3"/>
        <v>0</v>
      </c>
    </row>
    <row r="109" spans="1:8" ht="14.4" thickBot="1" x14ac:dyDescent="0.3">
      <c r="A109" s="67"/>
      <c r="B109" s="78"/>
      <c r="C109" s="316"/>
      <c r="D109" s="69"/>
      <c r="E109" s="65"/>
      <c r="F109" s="181"/>
      <c r="G109" s="81"/>
      <c r="H109" s="201">
        <f t="shared" si="3"/>
        <v>0</v>
      </c>
    </row>
    <row r="110" spans="1:8" ht="14.4" thickBot="1" x14ac:dyDescent="0.3">
      <c r="A110" s="72"/>
      <c r="B110" s="73"/>
      <c r="C110" s="73"/>
      <c r="D110" s="73"/>
      <c r="E110" s="73"/>
      <c r="F110" s="73"/>
      <c r="G110" s="171">
        <f>SUM(G93:G109)</f>
        <v>0</v>
      </c>
      <c r="H110" s="82">
        <f>SUM(H93:H109)</f>
        <v>0</v>
      </c>
    </row>
    <row r="111" spans="1:8" ht="19.5" customHeight="1" x14ac:dyDescent="0.25">
      <c r="A111" s="72"/>
      <c r="B111" s="73"/>
      <c r="C111" s="73"/>
      <c r="D111" s="73"/>
      <c r="E111" s="444"/>
      <c r="F111" s="445"/>
      <c r="G111" s="446"/>
      <c r="H111" s="179"/>
    </row>
    <row r="112" spans="1:8" ht="4.95" customHeight="1" x14ac:dyDescent="0.25">
      <c r="A112" s="13"/>
      <c r="B112" s="13"/>
      <c r="C112" s="14"/>
      <c r="D112" s="14"/>
      <c r="E112" s="441"/>
      <c r="F112" s="441"/>
      <c r="G112" s="441"/>
      <c r="H112" s="180"/>
    </row>
    <row r="113" spans="1:8" s="26" customFormat="1" ht="19.5" customHeight="1" x14ac:dyDescent="0.25">
      <c r="A113" s="289"/>
      <c r="B113" s="289"/>
      <c r="C113" s="289"/>
      <c r="D113" s="442"/>
      <c r="E113" s="442"/>
      <c r="F113" s="442"/>
      <c r="G113" s="442"/>
      <c r="H113" s="180"/>
    </row>
    <row r="114" spans="1:8" s="296" customFormat="1" ht="24" customHeight="1" thickBot="1" x14ac:dyDescent="0.3">
      <c r="A114" s="290" t="s">
        <v>49</v>
      </c>
      <c r="B114" s="291"/>
      <c r="C114" s="292"/>
      <c r="D114" s="292"/>
      <c r="E114" s="292"/>
      <c r="F114" s="292"/>
      <c r="G114" s="292"/>
      <c r="H114" s="295"/>
    </row>
    <row r="115" spans="1:8" s="296" customFormat="1" ht="15.6" x14ac:dyDescent="0.3">
      <c r="A115" s="439" t="s">
        <v>75</v>
      </c>
      <c r="B115" s="440"/>
      <c r="C115" s="440"/>
      <c r="D115" s="440"/>
      <c r="E115" s="440"/>
      <c r="F115" s="440"/>
      <c r="G115" s="440"/>
      <c r="H115" s="297"/>
    </row>
    <row r="116" spans="1:8" s="296" customFormat="1" ht="27.6" x14ac:dyDescent="0.25">
      <c r="A116" s="287" t="s">
        <v>14</v>
      </c>
      <c r="B116" s="287" t="s">
        <v>12</v>
      </c>
      <c r="C116" s="280" t="s">
        <v>134</v>
      </c>
      <c r="D116" s="279" t="s">
        <v>130</v>
      </c>
      <c r="E116" s="278" t="s">
        <v>39</v>
      </c>
      <c r="F116" s="278" t="s">
        <v>40</v>
      </c>
      <c r="G116" s="279" t="s">
        <v>13</v>
      </c>
      <c r="H116" s="298"/>
    </row>
    <row r="117" spans="1:8" x14ac:dyDescent="0.25">
      <c r="A117" s="78"/>
      <c r="B117" s="266"/>
      <c r="C117" s="314"/>
      <c r="D117" s="80"/>
      <c r="E117" s="65"/>
      <c r="F117" s="65"/>
      <c r="G117" s="81"/>
      <c r="H117" s="182"/>
    </row>
    <row r="118" spans="1:8" x14ac:dyDescent="0.25">
      <c r="A118" s="78"/>
      <c r="B118" s="266"/>
      <c r="C118" s="79"/>
      <c r="D118" s="80"/>
      <c r="E118" s="65"/>
      <c r="F118" s="65"/>
      <c r="G118" s="81"/>
      <c r="H118" s="182"/>
    </row>
    <row r="119" spans="1:8" x14ac:dyDescent="0.25">
      <c r="A119" s="78"/>
      <c r="B119" s="266"/>
      <c r="C119" s="79"/>
      <c r="D119" s="80"/>
      <c r="E119" s="69"/>
      <c r="F119" s="69"/>
      <c r="G119" s="81"/>
      <c r="H119" s="182"/>
    </row>
    <row r="120" spans="1:8" s="26" customFormat="1" x14ac:dyDescent="0.25">
      <c r="A120" s="78"/>
      <c r="B120" s="266"/>
      <c r="C120" s="79"/>
      <c r="D120" s="80"/>
      <c r="E120" s="69"/>
      <c r="F120" s="69"/>
      <c r="G120" s="81"/>
      <c r="H120" s="182"/>
    </row>
    <row r="121" spans="1:8" s="26" customFormat="1" x14ac:dyDescent="0.25">
      <c r="A121" s="78"/>
      <c r="B121" s="266"/>
      <c r="C121" s="79"/>
      <c r="D121" s="80"/>
      <c r="E121" s="69"/>
      <c r="F121" s="69"/>
      <c r="G121" s="81"/>
      <c r="H121" s="182"/>
    </row>
    <row r="122" spans="1:8" s="26" customFormat="1" x14ac:dyDescent="0.25">
      <c r="A122" s="78"/>
      <c r="B122" s="266"/>
      <c r="C122" s="79"/>
      <c r="D122" s="80"/>
      <c r="E122" s="69"/>
      <c r="F122" s="69"/>
      <c r="G122" s="81"/>
      <c r="H122" s="182"/>
    </row>
    <row r="123" spans="1:8" s="26" customFormat="1" x14ac:dyDescent="0.25">
      <c r="A123" s="78"/>
      <c r="B123" s="266"/>
      <c r="C123" s="79"/>
      <c r="D123" s="80"/>
      <c r="E123" s="69"/>
      <c r="F123" s="69"/>
      <c r="G123" s="81"/>
      <c r="H123" s="182"/>
    </row>
    <row r="124" spans="1:8" s="26" customFormat="1" x14ac:dyDescent="0.25">
      <c r="A124" s="78"/>
      <c r="B124" s="266"/>
      <c r="C124" s="79"/>
      <c r="D124" s="80"/>
      <c r="E124" s="69"/>
      <c r="F124" s="69"/>
      <c r="G124" s="81"/>
      <c r="H124" s="182"/>
    </row>
    <row r="125" spans="1:8" s="26" customFormat="1" x14ac:dyDescent="0.25">
      <c r="A125" s="78"/>
      <c r="B125" s="266"/>
      <c r="C125" s="79"/>
      <c r="D125" s="80"/>
      <c r="E125" s="69"/>
      <c r="F125" s="69"/>
      <c r="G125" s="81"/>
      <c r="H125" s="182"/>
    </row>
    <row r="126" spans="1:8" s="26" customFormat="1" x14ac:dyDescent="0.25">
      <c r="A126" s="78"/>
      <c r="B126" s="266"/>
      <c r="C126" s="79"/>
      <c r="D126" s="80"/>
      <c r="E126" s="69"/>
      <c r="F126" s="69"/>
      <c r="G126" s="81"/>
      <c r="H126" s="182"/>
    </row>
    <row r="127" spans="1:8" x14ac:dyDescent="0.25">
      <c r="A127" s="78"/>
      <c r="B127" s="266"/>
      <c r="C127" s="79"/>
      <c r="D127" s="80"/>
      <c r="E127" s="69"/>
      <c r="F127" s="69"/>
      <c r="G127" s="81"/>
      <c r="H127" s="182"/>
    </row>
    <row r="128" spans="1:8" x14ac:dyDescent="0.25">
      <c r="A128" s="78"/>
      <c r="B128" s="266"/>
      <c r="C128" s="79"/>
      <c r="D128" s="80"/>
      <c r="E128" s="69"/>
      <c r="F128" s="69"/>
      <c r="G128" s="81"/>
      <c r="H128" s="182"/>
    </row>
    <row r="129" spans="1:8" ht="14.4" thickBot="1" x14ac:dyDescent="0.3">
      <c r="A129" s="78"/>
      <c r="B129" s="266"/>
      <c r="C129" s="314"/>
      <c r="D129" s="80"/>
      <c r="E129" s="69"/>
      <c r="F129" s="69"/>
      <c r="G129" s="222"/>
      <c r="H129" s="182"/>
    </row>
    <row r="130" spans="1:8" x14ac:dyDescent="0.25">
      <c r="A130" s="72"/>
      <c r="B130" s="73"/>
      <c r="C130" s="73"/>
      <c r="D130" s="293"/>
      <c r="E130" s="293"/>
      <c r="F130" s="294" t="s">
        <v>141</v>
      </c>
      <c r="G130" s="221">
        <f>SUM(G117:G129)</f>
        <v>0</v>
      </c>
      <c r="H130" s="183"/>
    </row>
    <row r="131" spans="1:8" s="26" customFormat="1" ht="14.4" thickBot="1" x14ac:dyDescent="0.3">
      <c r="A131" s="72"/>
      <c r="B131" s="73"/>
      <c r="C131" s="73"/>
      <c r="D131" s="293"/>
      <c r="E131" s="293"/>
      <c r="F131" s="294" t="s">
        <v>177</v>
      </c>
      <c r="G131" s="221">
        <f>IF(Einrichtung!E16=1,PRODUCT(Einrichtung!B15*0.01*39),0)</f>
        <v>0</v>
      </c>
      <c r="H131" s="183"/>
    </row>
    <row r="132" spans="1:8" s="26" customFormat="1" ht="14.4" thickBot="1" x14ac:dyDescent="0.3">
      <c r="A132" s="72"/>
      <c r="B132" s="73"/>
      <c r="C132" s="73"/>
      <c r="D132" s="293"/>
      <c r="E132" s="293"/>
      <c r="F132" s="294" t="s">
        <v>164</v>
      </c>
      <c r="G132" s="184">
        <f>SUM(G130-G131)</f>
        <v>0</v>
      </c>
      <c r="H132" s="183"/>
    </row>
    <row r="133" spans="1:8" ht="13.95" customHeight="1" thickBot="1" x14ac:dyDescent="0.35">
      <c r="A133" s="35"/>
      <c r="B133" s="36"/>
      <c r="C133" s="36"/>
      <c r="D133" s="36"/>
      <c r="E133" s="36"/>
      <c r="F133" s="36"/>
      <c r="G133" s="11"/>
      <c r="H133" s="26"/>
    </row>
    <row r="134" spans="1:8" s="26" customFormat="1" ht="24" customHeight="1" x14ac:dyDescent="0.3">
      <c r="A134" s="439" t="s">
        <v>148</v>
      </c>
      <c r="B134" s="440"/>
      <c r="C134" s="440"/>
      <c r="D134" s="440"/>
      <c r="E134" s="440"/>
      <c r="F134" s="440"/>
      <c r="G134" s="440"/>
      <c r="H134" s="16"/>
    </row>
    <row r="135" spans="1:8" s="26" customFormat="1" ht="43.5" customHeight="1" x14ac:dyDescent="0.25">
      <c r="A135" s="286" t="s">
        <v>14</v>
      </c>
      <c r="B135" s="287" t="s">
        <v>12</v>
      </c>
      <c r="C135" s="280" t="s">
        <v>134</v>
      </c>
      <c r="D135" s="279" t="s">
        <v>130</v>
      </c>
      <c r="E135" s="278" t="s">
        <v>39</v>
      </c>
      <c r="F135" s="278" t="s">
        <v>40</v>
      </c>
      <c r="G135" s="299" t="s">
        <v>13</v>
      </c>
    </row>
    <row r="136" spans="1:8" s="4" customFormat="1" ht="15.75" customHeight="1" x14ac:dyDescent="0.25">
      <c r="A136" s="77"/>
      <c r="B136" s="266"/>
      <c r="C136" s="314"/>
      <c r="D136" s="80"/>
      <c r="F136" s="260"/>
      <c r="G136" s="261"/>
    </row>
    <row r="137" spans="1:8" s="4" customFormat="1" ht="15.75" customHeight="1" x14ac:dyDescent="0.25">
      <c r="A137" s="77"/>
      <c r="B137" s="266"/>
      <c r="C137" s="79"/>
      <c r="D137" s="80"/>
      <c r="E137" s="260"/>
      <c r="F137" s="260"/>
      <c r="G137" s="261"/>
    </row>
    <row r="138" spans="1:8" s="4" customFormat="1" ht="15.75" customHeight="1" x14ac:dyDescent="0.25">
      <c r="A138" s="77"/>
      <c r="B138" s="266"/>
      <c r="C138" s="79"/>
      <c r="D138" s="80"/>
      <c r="E138" s="260"/>
      <c r="F138" s="260"/>
      <c r="G138" s="261"/>
    </row>
    <row r="139" spans="1:8" s="4" customFormat="1" ht="15.75" customHeight="1" x14ac:dyDescent="0.25">
      <c r="A139" s="77"/>
      <c r="B139" s="266"/>
      <c r="C139" s="79"/>
      <c r="D139" s="80"/>
      <c r="E139" s="260"/>
      <c r="F139" s="260"/>
      <c r="G139" s="261"/>
    </row>
    <row r="140" spans="1:8" s="4" customFormat="1" ht="15.75" customHeight="1" x14ac:dyDescent="0.25">
      <c r="A140" s="77"/>
      <c r="B140" s="266"/>
      <c r="C140" s="79"/>
      <c r="D140" s="80"/>
      <c r="E140" s="260"/>
      <c r="F140" s="260"/>
      <c r="G140" s="261"/>
    </row>
    <row r="141" spans="1:8" s="4" customFormat="1" ht="15.75" customHeight="1" x14ac:dyDescent="0.25">
      <c r="A141" s="77"/>
      <c r="B141" s="266"/>
      <c r="C141" s="79"/>
      <c r="D141" s="80"/>
      <c r="E141" s="260"/>
      <c r="F141" s="260"/>
      <c r="G141" s="261"/>
    </row>
    <row r="142" spans="1:8" s="4" customFormat="1" ht="15.75" customHeight="1" x14ac:dyDescent="0.25">
      <c r="A142" s="77"/>
      <c r="B142" s="266"/>
      <c r="C142" s="79"/>
      <c r="D142" s="80"/>
      <c r="E142" s="260"/>
      <c r="F142" s="260"/>
      <c r="G142" s="261"/>
    </row>
    <row r="143" spans="1:8" s="26" customFormat="1" ht="15.75" customHeight="1" x14ac:dyDescent="0.25">
      <c r="A143" s="67"/>
      <c r="B143" s="265"/>
      <c r="C143" s="68"/>
      <c r="D143" s="68"/>
      <c r="E143" s="69"/>
      <c r="F143" s="69"/>
      <c r="G143" s="262"/>
    </row>
    <row r="144" spans="1:8" s="17" customFormat="1" ht="15.75" customHeight="1" x14ac:dyDescent="0.3">
      <c r="A144" s="67"/>
      <c r="B144" s="265"/>
      <c r="C144" s="69"/>
      <c r="D144" s="69"/>
      <c r="E144" s="69"/>
      <c r="F144" s="69"/>
      <c r="G144" s="188"/>
    </row>
    <row r="145" spans="1:8" s="17" customFormat="1" ht="15.75" customHeight="1" thickBot="1" x14ac:dyDescent="0.35">
      <c r="A145" s="70"/>
      <c r="B145" s="267"/>
      <c r="C145" s="315"/>
      <c r="D145" s="71"/>
      <c r="E145" s="71"/>
      <c r="F145" s="71"/>
      <c r="G145" s="189"/>
    </row>
    <row r="146" spans="1:8" s="26" customFormat="1" ht="14.4" thickBot="1" x14ac:dyDescent="0.3">
      <c r="A146" s="73"/>
      <c r="B146" s="73"/>
      <c r="C146" s="73"/>
      <c r="D146" s="73"/>
      <c r="E146" s="75" t="s">
        <v>47</v>
      </c>
      <c r="F146" s="83"/>
      <c r="G146" s="90">
        <f>SUM(G136:G145)</f>
        <v>0</v>
      </c>
    </row>
    <row r="147" spans="1:8" s="26" customFormat="1" ht="2.4" customHeight="1" x14ac:dyDescent="0.3">
      <c r="A147" s="35"/>
      <c r="B147" s="36"/>
      <c r="C147" s="36"/>
      <c r="D147" s="36"/>
      <c r="E147" s="36"/>
      <c r="F147" s="36"/>
      <c r="G147" s="34"/>
      <c r="H147" s="15"/>
    </row>
    <row r="148" spans="1:8" ht="16.5" customHeight="1" thickBot="1" x14ac:dyDescent="0.35">
      <c r="A148" s="13"/>
      <c r="B148" s="13"/>
      <c r="C148" s="14"/>
      <c r="D148" s="14"/>
      <c r="E148" s="34"/>
      <c r="F148" s="34"/>
      <c r="G148" s="33"/>
      <c r="H148" s="33"/>
    </row>
    <row r="149" spans="1:8" ht="61.5" customHeight="1" x14ac:dyDescent="0.25">
      <c r="A149" s="457" t="s">
        <v>138</v>
      </c>
      <c r="B149" s="458"/>
      <c r="C149" s="458"/>
      <c r="D149" s="458"/>
      <c r="E149" s="458"/>
      <c r="F149" s="458"/>
      <c r="G149" s="458"/>
      <c r="H149" s="459"/>
    </row>
    <row r="150" spans="1:8" ht="18.75" customHeight="1" x14ac:dyDescent="0.25">
      <c r="A150" s="454" t="s">
        <v>140</v>
      </c>
      <c r="B150" s="455"/>
      <c r="C150" s="455"/>
      <c r="D150" s="455"/>
      <c r="E150" s="455"/>
      <c r="F150" s="455"/>
      <c r="G150" s="455"/>
      <c r="H150" s="456"/>
    </row>
    <row r="151" spans="1:8" s="26" customFormat="1" ht="18.600000000000001" customHeight="1" x14ac:dyDescent="0.25">
      <c r="A151" s="447" t="s">
        <v>139</v>
      </c>
      <c r="B151" s="448"/>
      <c r="C151" s="448"/>
      <c r="D151" s="448"/>
      <c r="E151" s="448"/>
      <c r="F151" s="448"/>
      <c r="G151" s="448"/>
      <c r="H151" s="449"/>
    </row>
    <row r="152" spans="1:8" ht="26.4" customHeight="1" thickBot="1" x14ac:dyDescent="0.3">
      <c r="A152" s="451" t="s">
        <v>147</v>
      </c>
      <c r="B152" s="452"/>
      <c r="C152" s="452"/>
      <c r="D152" s="452"/>
      <c r="E152" s="452"/>
      <c r="F152" s="452"/>
      <c r="G152" s="452"/>
      <c r="H152" s="453"/>
    </row>
    <row r="153" spans="1:8" x14ac:dyDescent="0.25">
      <c r="A153" s="450" t="s">
        <v>45</v>
      </c>
      <c r="B153" s="450"/>
      <c r="C153" s="450"/>
      <c r="D153" s="450"/>
      <c r="E153" s="450"/>
      <c r="F153" s="450"/>
      <c r="G153" s="300"/>
      <c r="H153" s="300"/>
    </row>
    <row r="154" spans="1:8" x14ac:dyDescent="0.25">
      <c r="A154" s="18"/>
      <c r="B154" s="18"/>
      <c r="C154" s="18"/>
      <c r="D154" s="18"/>
      <c r="E154" s="18"/>
      <c r="F154" s="18"/>
    </row>
  </sheetData>
  <sheetProtection selectLockedCells="1"/>
  <mergeCells count="38">
    <mergeCell ref="A71:B71"/>
    <mergeCell ref="A69:B69"/>
    <mergeCell ref="E71:G71"/>
    <mergeCell ref="C86:F86"/>
    <mergeCell ref="C87:F87"/>
    <mergeCell ref="A70:B70"/>
    <mergeCell ref="E69:G69"/>
    <mergeCell ref="E70:G70"/>
    <mergeCell ref="A73:H73"/>
    <mergeCell ref="A151:H151"/>
    <mergeCell ref="A153:F153"/>
    <mergeCell ref="A152:H152"/>
    <mergeCell ref="A150:H150"/>
    <mergeCell ref="A149:H149"/>
    <mergeCell ref="A134:G134"/>
    <mergeCell ref="E112:G112"/>
    <mergeCell ref="A91:H91"/>
    <mergeCell ref="D113:G113"/>
    <mergeCell ref="A90:H90"/>
    <mergeCell ref="E111:G111"/>
    <mergeCell ref="A115:G115"/>
    <mergeCell ref="A65:C65"/>
    <mergeCell ref="A66:B66"/>
    <mergeCell ref="E66:G66"/>
    <mergeCell ref="A1:G1"/>
    <mergeCell ref="A37:H37"/>
    <mergeCell ref="A31:H31"/>
    <mergeCell ref="A33:H33"/>
    <mergeCell ref="A35:H35"/>
    <mergeCell ref="A34:H34"/>
    <mergeCell ref="A4:E4"/>
    <mergeCell ref="A23:B23"/>
    <mergeCell ref="A32:H32"/>
    <mergeCell ref="E67:G67"/>
    <mergeCell ref="E68:G68"/>
    <mergeCell ref="D22:E22"/>
    <mergeCell ref="D23:E23"/>
    <mergeCell ref="E65:H65"/>
  </mergeCells>
  <conditionalFormatting sqref="E75:E84">
    <cfRule type="cellIs" dxfId="40" priority="17" operator="equal">
      <formula>18</formula>
    </cfRule>
  </conditionalFormatting>
  <conditionalFormatting sqref="H71">
    <cfRule type="cellIs" dxfId="39" priority="6" operator="lessThan">
      <formula>0</formula>
    </cfRule>
    <cfRule type="cellIs" dxfId="38" priority="7" operator="greaterThanOrEqual">
      <formula>0</formula>
    </cfRule>
  </conditionalFormatting>
  <conditionalFormatting sqref="D71">
    <cfRule type="cellIs" dxfId="37" priority="12" operator="lessThan">
      <formula>0</formula>
    </cfRule>
    <cfRule type="cellIs" dxfId="36" priority="13" operator="greaterThanOrEqual">
      <formula>0</formula>
    </cfRule>
  </conditionalFormatting>
  <conditionalFormatting sqref="C71">
    <cfRule type="cellIs" dxfId="35" priority="2" operator="lessThan">
      <formula>0</formula>
    </cfRule>
    <cfRule type="cellIs" dxfId="34" priority="3" operator="greaterThanOrEqual">
      <formula>0</formula>
    </cfRule>
  </conditionalFormatting>
  <dataValidations count="2">
    <dataValidation type="whole" operator="notBetween" allowBlank="1" showInputMessage="1" showErrorMessage="1" errorTitle="Funktion" error="Die Funktionsschlüssel 4, 5 und 6 sind in den Tabellen 2.3, bzw. 2.4 einzutragen!" sqref="F39:F60">
      <formula1>4</formula1>
      <formula2>6</formula2>
    </dataValidation>
    <dataValidation type="whole" operator="equal" allowBlank="1" showInputMessage="1" showErrorMessage="1" errorTitle="Fachfremde Ausbildung" error="In Tabelle 2.2 sind nur Personen einzutragen, für die eine Anerkennung gem. §25b, Abs. 2 Nr. 6 a-d HKJGB durch das Stadtschulamt Frankfurt vorliegt." sqref="E75:E84">
      <formula1>25</formula1>
    </dataValidation>
  </dataValidations>
  <pageMargins left="0.70866141732283472" right="0.70866141732283472" top="0.78580729166666663" bottom="0.78740157480314965" header="0.31496062992125984" footer="0.31496062992125984"/>
  <pageSetup paperSize="9" scale="71" fitToHeight="0" orientation="landscape" r:id="rId1"/>
  <headerFooter>
    <oddHeader>&amp;C&amp;"-,Fett"&amp;10Personalbemessung</oddHeader>
    <oddFooter>&amp;L&amp;9 40.31  / Stand 12/23&amp;R&amp;9&amp;P / &amp;N</oddFooter>
  </headerFooter>
  <rowBreaks count="2" manualBreakCount="2">
    <brk id="33" max="7" man="1"/>
    <brk id="7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rgb="FF00B0F0"/>
    <pageSetUpPr fitToPage="1"/>
  </sheetPr>
  <dimension ref="A1:I39"/>
  <sheetViews>
    <sheetView showGridLines="0" view="pageLayout" zoomScaleNormal="100" workbookViewId="0">
      <selection activeCell="B37" sqref="B37"/>
    </sheetView>
  </sheetViews>
  <sheetFormatPr baseColWidth="10" defaultColWidth="11.19921875" defaultRowHeight="13.8" x14ac:dyDescent="0.25"/>
  <cols>
    <col min="1" max="1" width="42.19921875" style="2" customWidth="1"/>
    <col min="2" max="2" width="13.19921875" style="2" customWidth="1"/>
    <col min="3" max="3" width="12.5" style="2" customWidth="1"/>
    <col min="4" max="4" width="12.59765625" style="2" customWidth="1"/>
    <col min="5" max="5" width="11.69921875" style="2" customWidth="1"/>
    <col min="6" max="6" width="13.19921875" style="2" customWidth="1"/>
    <col min="7" max="7" width="12.69921875" style="2" customWidth="1"/>
    <col min="8" max="8" width="13.19921875" style="2" customWidth="1"/>
    <col min="9" max="9" width="15" style="2" customWidth="1"/>
    <col min="10" max="16384" width="11.19921875" style="2"/>
  </cols>
  <sheetData>
    <row r="1" spans="1:9" ht="15.75" customHeight="1" x14ac:dyDescent="0.25">
      <c r="A1" s="469" t="s">
        <v>118</v>
      </c>
      <c r="B1" s="469"/>
      <c r="C1" s="469"/>
      <c r="D1" s="469"/>
      <c r="E1" s="469"/>
      <c r="F1" s="469"/>
      <c r="G1" s="469"/>
      <c r="H1" s="469"/>
      <c r="I1" s="469"/>
    </row>
    <row r="2" spans="1:9" s="26" customFormat="1" ht="15.75" customHeight="1" x14ac:dyDescent="0.25">
      <c r="A2" s="191"/>
      <c r="B2" s="191"/>
      <c r="C2" s="191"/>
      <c r="D2" s="191"/>
      <c r="E2" s="191"/>
      <c r="F2" s="191"/>
      <c r="G2" s="191"/>
      <c r="H2" s="191"/>
      <c r="I2" s="191"/>
    </row>
    <row r="3" spans="1:9" ht="9.75" customHeight="1" x14ac:dyDescent="0.25">
      <c r="A3" s="6"/>
      <c r="B3" s="7"/>
      <c r="C3" s="7"/>
      <c r="D3" s="7"/>
      <c r="E3" s="7"/>
      <c r="F3" s="7"/>
      <c r="G3" s="7"/>
      <c r="H3" s="7"/>
    </row>
    <row r="4" spans="1:9" ht="15.6" x14ac:dyDescent="0.3">
      <c r="A4" s="470" t="s">
        <v>74</v>
      </c>
      <c r="B4" s="471"/>
      <c r="C4" s="471"/>
      <c r="D4" s="471"/>
      <c r="E4" s="471"/>
      <c r="F4" s="471"/>
      <c r="G4" s="471"/>
      <c r="H4" s="472"/>
    </row>
    <row r="5" spans="1:9" ht="41.4" x14ac:dyDescent="0.25">
      <c r="A5" s="124" t="s">
        <v>14</v>
      </c>
      <c r="B5" s="123" t="s">
        <v>12</v>
      </c>
      <c r="C5" s="123" t="s">
        <v>31</v>
      </c>
      <c r="D5" s="123" t="s">
        <v>50</v>
      </c>
      <c r="E5" s="124" t="s">
        <v>39</v>
      </c>
      <c r="F5" s="124" t="s">
        <v>40</v>
      </c>
      <c r="G5" s="123" t="s">
        <v>13</v>
      </c>
      <c r="H5" s="122" t="s">
        <v>119</v>
      </c>
    </row>
    <row r="6" spans="1:9" x14ac:dyDescent="0.25">
      <c r="A6" s="131"/>
      <c r="B6" s="264"/>
      <c r="C6" s="64"/>
      <c r="D6" s="64"/>
      <c r="E6" s="69"/>
      <c r="F6" s="65"/>
      <c r="G6" s="66"/>
      <c r="H6" s="200">
        <f>IF(E6=21,G6/2,IF(E6=18,G6*30%,IF(E6&gt;27,"0,00",IF(E6=19,G6*70%,G6))))</f>
        <v>0</v>
      </c>
    </row>
    <row r="7" spans="1:9" x14ac:dyDescent="0.25">
      <c r="A7" s="131"/>
      <c r="B7" s="264"/>
      <c r="C7" s="64"/>
      <c r="D7" s="64"/>
      <c r="E7" s="69"/>
      <c r="F7" s="65"/>
      <c r="G7" s="66"/>
      <c r="H7" s="200">
        <f t="shared" ref="H7:H38" si="0">IF(E7=21,G7/2,IF(E7=18,G7*30%,IF(E7&gt;27,"0,00",IF(E7=19,G7*70%,G7))))</f>
        <v>0</v>
      </c>
    </row>
    <row r="8" spans="1:9" x14ac:dyDescent="0.25">
      <c r="A8" s="132"/>
      <c r="B8" s="265"/>
      <c r="C8" s="68"/>
      <c r="D8" s="68"/>
      <c r="E8" s="69"/>
      <c r="F8" s="65"/>
      <c r="G8" s="66"/>
      <c r="H8" s="200">
        <f t="shared" si="0"/>
        <v>0</v>
      </c>
    </row>
    <row r="9" spans="1:9" x14ac:dyDescent="0.25">
      <c r="A9" s="132"/>
      <c r="B9" s="265"/>
      <c r="C9" s="68"/>
      <c r="D9" s="68"/>
      <c r="E9" s="69"/>
      <c r="F9" s="65"/>
      <c r="G9" s="66"/>
      <c r="H9" s="200">
        <f t="shared" si="0"/>
        <v>0</v>
      </c>
    </row>
    <row r="10" spans="1:9" x14ac:dyDescent="0.25">
      <c r="A10" s="132"/>
      <c r="B10" s="265"/>
      <c r="C10" s="69"/>
      <c r="D10" s="69"/>
      <c r="E10" s="69"/>
      <c r="F10" s="65"/>
      <c r="G10" s="66"/>
      <c r="H10" s="200">
        <f t="shared" si="0"/>
        <v>0</v>
      </c>
    </row>
    <row r="11" spans="1:9" x14ac:dyDescent="0.25">
      <c r="A11" s="132"/>
      <c r="B11" s="265"/>
      <c r="C11" s="69"/>
      <c r="D11" s="69"/>
      <c r="E11" s="69"/>
      <c r="F11" s="65"/>
      <c r="G11" s="66"/>
      <c r="H11" s="200">
        <f t="shared" si="0"/>
        <v>0</v>
      </c>
    </row>
    <row r="12" spans="1:9" x14ac:dyDescent="0.25">
      <c r="A12" s="132"/>
      <c r="B12" s="265"/>
      <c r="C12" s="69"/>
      <c r="D12" s="69"/>
      <c r="E12" s="69"/>
      <c r="F12" s="65"/>
      <c r="G12" s="66"/>
      <c r="H12" s="200">
        <f t="shared" si="0"/>
        <v>0</v>
      </c>
    </row>
    <row r="13" spans="1:9" x14ac:dyDescent="0.25">
      <c r="A13" s="132"/>
      <c r="B13" s="265"/>
      <c r="C13" s="69"/>
      <c r="D13" s="69"/>
      <c r="E13" s="69"/>
      <c r="F13" s="65"/>
      <c r="G13" s="66"/>
      <c r="H13" s="200">
        <f t="shared" si="0"/>
        <v>0</v>
      </c>
    </row>
    <row r="14" spans="1:9" x14ac:dyDescent="0.25">
      <c r="A14" s="132"/>
      <c r="B14" s="265"/>
      <c r="C14" s="69"/>
      <c r="D14" s="69"/>
      <c r="E14" s="69"/>
      <c r="F14" s="65"/>
      <c r="G14" s="66"/>
      <c r="H14" s="200">
        <f t="shared" si="0"/>
        <v>0</v>
      </c>
    </row>
    <row r="15" spans="1:9" x14ac:dyDescent="0.25">
      <c r="A15" s="132"/>
      <c r="B15" s="265"/>
      <c r="C15" s="69"/>
      <c r="D15" s="69"/>
      <c r="E15" s="69"/>
      <c r="F15" s="65"/>
      <c r="G15" s="66"/>
      <c r="H15" s="200">
        <f t="shared" si="0"/>
        <v>0</v>
      </c>
    </row>
    <row r="16" spans="1:9" x14ac:dyDescent="0.25">
      <c r="A16" s="132"/>
      <c r="B16" s="265"/>
      <c r="C16" s="69"/>
      <c r="D16" s="69"/>
      <c r="E16" s="69"/>
      <c r="F16" s="65"/>
      <c r="G16" s="66"/>
      <c r="H16" s="200">
        <f t="shared" si="0"/>
        <v>0</v>
      </c>
    </row>
    <row r="17" spans="1:8" x14ac:dyDescent="0.25">
      <c r="A17" s="132"/>
      <c r="B17" s="265"/>
      <c r="C17" s="69"/>
      <c r="D17" s="69"/>
      <c r="E17" s="69"/>
      <c r="F17" s="65"/>
      <c r="G17" s="66"/>
      <c r="H17" s="200">
        <f t="shared" si="0"/>
        <v>0</v>
      </c>
    </row>
    <row r="18" spans="1:8" ht="14.25" customHeight="1" x14ac:dyDescent="0.25">
      <c r="A18" s="132"/>
      <c r="B18" s="265"/>
      <c r="C18" s="69"/>
      <c r="D18" s="69"/>
      <c r="E18" s="69"/>
      <c r="F18" s="65"/>
      <c r="G18" s="66"/>
      <c r="H18" s="200">
        <f t="shared" si="0"/>
        <v>0</v>
      </c>
    </row>
    <row r="19" spans="1:8" x14ac:dyDescent="0.25">
      <c r="A19" s="132"/>
      <c r="B19" s="265"/>
      <c r="C19" s="69"/>
      <c r="D19" s="69"/>
      <c r="E19" s="69"/>
      <c r="F19" s="65"/>
      <c r="G19" s="66"/>
      <c r="H19" s="200">
        <f t="shared" si="0"/>
        <v>0</v>
      </c>
    </row>
    <row r="20" spans="1:8" x14ac:dyDescent="0.25">
      <c r="A20" s="132"/>
      <c r="B20" s="265"/>
      <c r="C20" s="69"/>
      <c r="D20" s="69"/>
      <c r="E20" s="69"/>
      <c r="F20" s="65"/>
      <c r="G20" s="66"/>
      <c r="H20" s="200">
        <f t="shared" si="0"/>
        <v>0</v>
      </c>
    </row>
    <row r="21" spans="1:8" x14ac:dyDescent="0.25">
      <c r="A21" s="132"/>
      <c r="B21" s="265"/>
      <c r="C21" s="69"/>
      <c r="D21" s="69"/>
      <c r="E21" s="69"/>
      <c r="F21" s="65"/>
      <c r="G21" s="66"/>
      <c r="H21" s="200">
        <f t="shared" si="0"/>
        <v>0</v>
      </c>
    </row>
    <row r="22" spans="1:8" x14ac:dyDescent="0.25">
      <c r="A22" s="132"/>
      <c r="B22" s="265"/>
      <c r="C22" s="69"/>
      <c r="D22" s="69"/>
      <c r="E22" s="69"/>
      <c r="F22" s="65"/>
      <c r="G22" s="66"/>
      <c r="H22" s="200">
        <f t="shared" si="0"/>
        <v>0</v>
      </c>
    </row>
    <row r="23" spans="1:8" x14ac:dyDescent="0.25">
      <c r="A23" s="132"/>
      <c r="B23" s="265"/>
      <c r="C23" s="69"/>
      <c r="D23" s="69"/>
      <c r="E23" s="69"/>
      <c r="F23" s="65"/>
      <c r="G23" s="66"/>
      <c r="H23" s="200">
        <f t="shared" si="0"/>
        <v>0</v>
      </c>
    </row>
    <row r="24" spans="1:8" x14ac:dyDescent="0.25">
      <c r="A24" s="132"/>
      <c r="B24" s="265"/>
      <c r="C24" s="69"/>
      <c r="D24" s="69"/>
      <c r="E24" s="69"/>
      <c r="F24" s="65"/>
      <c r="G24" s="66"/>
      <c r="H24" s="200">
        <f t="shared" si="0"/>
        <v>0</v>
      </c>
    </row>
    <row r="25" spans="1:8" x14ac:dyDescent="0.25">
      <c r="A25" s="132"/>
      <c r="B25" s="265"/>
      <c r="C25" s="69"/>
      <c r="D25" s="69"/>
      <c r="E25" s="69"/>
      <c r="F25" s="65"/>
      <c r="G25" s="66"/>
      <c r="H25" s="200">
        <f t="shared" si="0"/>
        <v>0</v>
      </c>
    </row>
    <row r="26" spans="1:8" x14ac:dyDescent="0.25">
      <c r="A26" s="132"/>
      <c r="B26" s="265"/>
      <c r="C26" s="69"/>
      <c r="D26" s="69"/>
      <c r="E26" s="69"/>
      <c r="F26" s="65"/>
      <c r="G26" s="66"/>
      <c r="H26" s="200">
        <f t="shared" si="0"/>
        <v>0</v>
      </c>
    </row>
    <row r="27" spans="1:8" x14ac:dyDescent="0.25">
      <c r="A27" s="132"/>
      <c r="B27" s="265"/>
      <c r="C27" s="69"/>
      <c r="D27" s="69"/>
      <c r="E27" s="69"/>
      <c r="F27" s="65"/>
      <c r="G27" s="66"/>
      <c r="H27" s="200">
        <f t="shared" si="0"/>
        <v>0</v>
      </c>
    </row>
    <row r="28" spans="1:8" x14ac:dyDescent="0.25">
      <c r="A28" s="132"/>
      <c r="B28" s="265"/>
      <c r="C28" s="69"/>
      <c r="D28" s="69"/>
      <c r="E28" s="69"/>
      <c r="F28" s="65"/>
      <c r="G28" s="66"/>
      <c r="H28" s="200">
        <f t="shared" si="0"/>
        <v>0</v>
      </c>
    </row>
    <row r="29" spans="1:8" x14ac:dyDescent="0.25">
      <c r="A29" s="132"/>
      <c r="B29" s="265"/>
      <c r="C29" s="69"/>
      <c r="D29" s="69"/>
      <c r="E29" s="69"/>
      <c r="F29" s="65"/>
      <c r="G29" s="66"/>
      <c r="H29" s="200">
        <f t="shared" si="0"/>
        <v>0</v>
      </c>
    </row>
    <row r="30" spans="1:8" x14ac:dyDescent="0.25">
      <c r="A30" s="132"/>
      <c r="B30" s="265"/>
      <c r="C30" s="69"/>
      <c r="D30" s="69"/>
      <c r="E30" s="69"/>
      <c r="F30" s="65"/>
      <c r="G30" s="66"/>
      <c r="H30" s="200">
        <f t="shared" si="0"/>
        <v>0</v>
      </c>
    </row>
    <row r="31" spans="1:8" x14ac:dyDescent="0.25">
      <c r="A31" s="132"/>
      <c r="B31" s="265"/>
      <c r="C31" s="69"/>
      <c r="D31" s="69"/>
      <c r="E31" s="69"/>
      <c r="F31" s="65"/>
      <c r="G31" s="66"/>
      <c r="H31" s="200">
        <f t="shared" si="0"/>
        <v>0</v>
      </c>
    </row>
    <row r="32" spans="1:8" x14ac:dyDescent="0.25">
      <c r="A32" s="132"/>
      <c r="B32" s="265"/>
      <c r="C32" s="69"/>
      <c r="D32" s="69"/>
      <c r="E32" s="69"/>
      <c r="F32" s="65"/>
      <c r="G32" s="66"/>
      <c r="H32" s="200">
        <f t="shared" si="0"/>
        <v>0</v>
      </c>
    </row>
    <row r="33" spans="1:8" x14ac:dyDescent="0.25">
      <c r="A33" s="132"/>
      <c r="B33" s="265"/>
      <c r="C33" s="69"/>
      <c r="D33" s="69"/>
      <c r="E33" s="69"/>
      <c r="F33" s="65"/>
      <c r="G33" s="66"/>
      <c r="H33" s="200">
        <f t="shared" si="0"/>
        <v>0</v>
      </c>
    </row>
    <row r="34" spans="1:8" x14ac:dyDescent="0.25">
      <c r="A34" s="132"/>
      <c r="B34" s="265"/>
      <c r="C34" s="69"/>
      <c r="D34" s="69"/>
      <c r="E34" s="69"/>
      <c r="F34" s="65"/>
      <c r="G34" s="66"/>
      <c r="H34" s="200">
        <f t="shared" si="0"/>
        <v>0</v>
      </c>
    </row>
    <row r="35" spans="1:8" x14ac:dyDescent="0.25">
      <c r="A35" s="132"/>
      <c r="B35" s="265"/>
      <c r="C35" s="69"/>
      <c r="D35" s="69"/>
      <c r="E35" s="69"/>
      <c r="F35" s="65"/>
      <c r="G35" s="66"/>
      <c r="H35" s="200">
        <f t="shared" si="0"/>
        <v>0</v>
      </c>
    </row>
    <row r="36" spans="1:8" x14ac:dyDescent="0.25">
      <c r="A36" s="132"/>
      <c r="B36" s="265"/>
      <c r="C36" s="69"/>
      <c r="D36" s="69"/>
      <c r="E36" s="69"/>
      <c r="F36" s="65"/>
      <c r="G36" s="66"/>
      <c r="H36" s="200">
        <f t="shared" si="0"/>
        <v>0</v>
      </c>
    </row>
    <row r="37" spans="1:8" x14ac:dyDescent="0.25">
      <c r="A37" s="132"/>
      <c r="B37" s="265"/>
      <c r="C37" s="69"/>
      <c r="D37" s="69"/>
      <c r="E37" s="69"/>
      <c r="F37" s="65"/>
      <c r="G37" s="66"/>
      <c r="H37" s="200">
        <f t="shared" si="0"/>
        <v>0</v>
      </c>
    </row>
    <row r="38" spans="1:8" ht="14.4" thickBot="1" x14ac:dyDescent="0.3">
      <c r="A38" s="132"/>
      <c r="B38" s="265"/>
      <c r="C38" s="68"/>
      <c r="D38" s="69"/>
      <c r="E38" s="69"/>
      <c r="F38" s="65"/>
      <c r="G38" s="133"/>
      <c r="H38" s="200">
        <f t="shared" si="0"/>
        <v>0</v>
      </c>
    </row>
    <row r="39" spans="1:8" ht="14.4" thickBot="1" x14ac:dyDescent="0.3">
      <c r="A39" s="72"/>
      <c r="B39" s="73"/>
      <c r="C39" s="74"/>
      <c r="D39" s="74"/>
      <c r="E39" s="5"/>
      <c r="F39" s="76" t="s">
        <v>46</v>
      </c>
      <c r="G39" s="134">
        <f>SUM(G6:G38)</f>
        <v>0</v>
      </c>
      <c r="H39" s="135">
        <f>SUM(H6:H38)</f>
        <v>0</v>
      </c>
    </row>
  </sheetData>
  <sheetProtection algorithmName="SHA-512" hashValue="mxHd23SO2U0DowbhZPeq8N8OfbxBhimZztvdSPgaHMMpjYtunpPjkDdog/HR8I/9EIfpps2He+ZuM7B/5rh2RA==" saltValue="p4n6PMZQqFGh8keZpbK7hg==" spinCount="100000" sheet="1" selectLockedCells="1"/>
  <mergeCells count="2">
    <mergeCell ref="A1:I1"/>
    <mergeCell ref="A4:H4"/>
  </mergeCells>
  <dataValidations disablePrompts="1" count="1">
    <dataValidation type="whole" operator="notBetween" allowBlank="1" showInputMessage="1" showErrorMessage="1" errorTitle="Funktion" error="Die Funktionsschlüssel 4, 5, und 6 sind in den Tabellen 2.3, bzw. 2.4 einzutragen!" sqref="F6:F38">
      <formula1>4</formula1>
      <formula2>6</formula2>
    </dataValidation>
  </dataValidations>
  <pageMargins left="0.70866141732283472" right="0.70866141732283472" top="0.78740157480314965" bottom="0.78740157480314965" header="0.31496062992125984" footer="0.31496062992125984"/>
  <pageSetup paperSize="9" scale="82" orientation="landscape" r:id="rId1"/>
  <headerFooter>
    <oddHeader>&amp;C&amp;"-,Fett"&amp;10Personalbemessung</oddHeader>
    <oddFooter>&amp;L&amp;8 40.31 / Stand 12/23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9" tint="-0.249977111117893"/>
  </sheetPr>
  <dimension ref="A1:I55"/>
  <sheetViews>
    <sheetView showGridLines="0" view="pageLayout" topLeftCell="A39" zoomScaleNormal="100" workbookViewId="0">
      <selection activeCell="H34" sqref="H34"/>
    </sheetView>
  </sheetViews>
  <sheetFormatPr baseColWidth="10" defaultColWidth="10.69921875" defaultRowHeight="13.8" x14ac:dyDescent="0.25"/>
  <cols>
    <col min="1" max="1" width="25.09765625" customWidth="1"/>
    <col min="2" max="4" width="10.19921875" customWidth="1"/>
    <col min="6" max="6" width="25.09765625" customWidth="1"/>
  </cols>
  <sheetData>
    <row r="1" spans="1:9" ht="15.6" x14ac:dyDescent="0.3">
      <c r="A1" s="118" t="s">
        <v>87</v>
      </c>
    </row>
    <row r="3" spans="1:9" x14ac:dyDescent="0.25">
      <c r="A3" s="120" t="s">
        <v>34</v>
      </c>
    </row>
    <row r="5" spans="1:9" x14ac:dyDescent="0.25">
      <c r="A5" s="119" t="s">
        <v>82</v>
      </c>
    </row>
    <row r="7" spans="1:9" x14ac:dyDescent="0.25">
      <c r="A7" s="121" t="s">
        <v>83</v>
      </c>
    </row>
    <row r="8" spans="1:9" x14ac:dyDescent="0.25">
      <c r="A8" s="121" t="s">
        <v>84</v>
      </c>
    </row>
    <row r="9" spans="1:9" x14ac:dyDescent="0.25">
      <c r="A9" s="121" t="s">
        <v>85</v>
      </c>
    </row>
    <row r="10" spans="1:9" x14ac:dyDescent="0.25">
      <c r="A10" s="119"/>
    </row>
    <row r="11" spans="1:9" x14ac:dyDescent="0.25">
      <c r="A11" s="119" t="s">
        <v>86</v>
      </c>
    </row>
    <row r="14" spans="1:9" ht="26.4" x14ac:dyDescent="0.25">
      <c r="A14" s="94" t="s">
        <v>23</v>
      </c>
      <c r="B14" s="104" t="s">
        <v>18</v>
      </c>
      <c r="C14" s="105" t="s">
        <v>78</v>
      </c>
      <c r="D14" s="104" t="s">
        <v>80</v>
      </c>
      <c r="F14" s="94" t="s">
        <v>24</v>
      </c>
      <c r="G14" s="104" t="s">
        <v>18</v>
      </c>
      <c r="H14" s="105" t="s">
        <v>78</v>
      </c>
      <c r="I14" s="104" t="s">
        <v>80</v>
      </c>
    </row>
    <row r="15" spans="1:9" x14ac:dyDescent="0.25">
      <c r="A15" s="96" t="s">
        <v>19</v>
      </c>
      <c r="B15" s="97">
        <v>2.5</v>
      </c>
      <c r="C15" s="100"/>
      <c r="D15" s="101">
        <f t="shared" ref="D15:D22" si="0">B15*C15</f>
        <v>0</v>
      </c>
      <c r="F15" s="96" t="s">
        <v>19</v>
      </c>
      <c r="G15" s="97">
        <v>2.5</v>
      </c>
      <c r="H15" s="100"/>
      <c r="I15" s="101">
        <f t="shared" ref="I15:I22" si="1">G15*H15</f>
        <v>0</v>
      </c>
    </row>
    <row r="16" spans="1:9" ht="26.4" x14ac:dyDescent="0.25">
      <c r="A16" s="98" t="s">
        <v>61</v>
      </c>
      <c r="B16" s="99">
        <v>5</v>
      </c>
      <c r="C16" s="102"/>
      <c r="D16" s="103">
        <f t="shared" si="0"/>
        <v>0</v>
      </c>
      <c r="F16" s="98" t="s">
        <v>61</v>
      </c>
      <c r="G16" s="99">
        <v>5</v>
      </c>
      <c r="H16" s="102"/>
      <c r="I16" s="103">
        <f t="shared" si="1"/>
        <v>0</v>
      </c>
    </row>
    <row r="17" spans="1:9" x14ac:dyDescent="0.25">
      <c r="A17" s="106" t="s">
        <v>20</v>
      </c>
      <c r="B17" s="107">
        <v>1.5</v>
      </c>
      <c r="C17" s="108"/>
      <c r="D17" s="109">
        <f t="shared" si="0"/>
        <v>0</v>
      </c>
      <c r="F17" s="106" t="s">
        <v>20</v>
      </c>
      <c r="G17" s="107">
        <v>1.5</v>
      </c>
      <c r="H17" s="108"/>
      <c r="I17" s="109">
        <f t="shared" si="1"/>
        <v>0</v>
      </c>
    </row>
    <row r="18" spans="1:9" ht="26.4" x14ac:dyDescent="0.25">
      <c r="A18" s="106" t="s">
        <v>62</v>
      </c>
      <c r="B18" s="107">
        <v>3</v>
      </c>
      <c r="C18" s="108"/>
      <c r="D18" s="109">
        <f t="shared" si="0"/>
        <v>0</v>
      </c>
      <c r="F18" s="106" t="s">
        <v>62</v>
      </c>
      <c r="G18" s="107">
        <v>3</v>
      </c>
      <c r="H18" s="108"/>
      <c r="I18" s="109">
        <f t="shared" si="1"/>
        <v>0</v>
      </c>
    </row>
    <row r="19" spans="1:9" x14ac:dyDescent="0.25">
      <c r="A19" s="98" t="s">
        <v>21</v>
      </c>
      <c r="B19" s="99">
        <v>1</v>
      </c>
      <c r="C19" s="100"/>
      <c r="D19" s="103">
        <f t="shared" si="0"/>
        <v>0</v>
      </c>
      <c r="F19" s="98" t="s">
        <v>21</v>
      </c>
      <c r="G19" s="99">
        <v>1</v>
      </c>
      <c r="H19" s="100"/>
      <c r="I19" s="103">
        <f t="shared" si="1"/>
        <v>0</v>
      </c>
    </row>
    <row r="20" spans="1:9" ht="26.4" x14ac:dyDescent="0.25">
      <c r="A20" s="98" t="s">
        <v>175</v>
      </c>
      <c r="B20" s="99">
        <v>3</v>
      </c>
      <c r="C20" s="102"/>
      <c r="D20" s="103">
        <f t="shared" si="0"/>
        <v>0</v>
      </c>
      <c r="F20" s="98" t="s">
        <v>175</v>
      </c>
      <c r="G20" s="99">
        <v>3</v>
      </c>
      <c r="H20" s="102"/>
      <c r="I20" s="103">
        <f t="shared" si="1"/>
        <v>0</v>
      </c>
    </row>
    <row r="21" spans="1:9" x14ac:dyDescent="0.25">
      <c r="A21" s="106" t="s">
        <v>22</v>
      </c>
      <c r="B21" s="107">
        <v>1</v>
      </c>
      <c r="C21" s="110"/>
      <c r="D21" s="109">
        <f t="shared" si="0"/>
        <v>0</v>
      </c>
      <c r="F21" s="106" t="s">
        <v>22</v>
      </c>
      <c r="G21" s="107">
        <v>1</v>
      </c>
      <c r="H21" s="110"/>
      <c r="I21" s="109">
        <f t="shared" si="1"/>
        <v>0</v>
      </c>
    </row>
    <row r="22" spans="1:9" ht="27" thickBot="1" x14ac:dyDescent="0.3">
      <c r="A22" s="106" t="s">
        <v>63</v>
      </c>
      <c r="B22" s="107">
        <v>3</v>
      </c>
      <c r="C22" s="112"/>
      <c r="D22" s="113">
        <f t="shared" si="0"/>
        <v>0</v>
      </c>
      <c r="F22" s="106" t="s">
        <v>63</v>
      </c>
      <c r="G22" s="107">
        <v>3</v>
      </c>
      <c r="H22" s="112"/>
      <c r="I22" s="113">
        <f t="shared" si="1"/>
        <v>0</v>
      </c>
    </row>
    <row r="23" spans="1:9" ht="14.4" thickBot="1" x14ac:dyDescent="0.3">
      <c r="A23" s="1"/>
      <c r="B23" s="1"/>
      <c r="C23" s="116">
        <f>SUM(C15:C22)</f>
        <v>0</v>
      </c>
      <c r="D23" s="115">
        <f>SUM(D15:D22)</f>
        <v>0</v>
      </c>
      <c r="F23" s="1"/>
      <c r="G23" s="1"/>
      <c r="H23" s="116">
        <f>SUM(H15:H22)</f>
        <v>0</v>
      </c>
      <c r="I23" s="115">
        <f>SUM(I15:I22)</f>
        <v>0</v>
      </c>
    </row>
    <row r="26" spans="1:9" s="1" customFormat="1" x14ac:dyDescent="0.25"/>
    <row r="27" spans="1:9" s="1" customFormat="1" x14ac:dyDescent="0.25"/>
    <row r="28" spans="1:9" s="1" customFormat="1" ht="27.75" customHeight="1" x14ac:dyDescent="0.25">
      <c r="A28" s="473" t="s">
        <v>77</v>
      </c>
      <c r="B28" s="474"/>
      <c r="C28" s="474"/>
      <c r="D28" s="474"/>
      <c r="E28" s="474"/>
      <c r="F28" s="474"/>
      <c r="G28" s="474"/>
      <c r="H28" s="474"/>
      <c r="I28" s="474"/>
    </row>
    <row r="29" spans="1:9" x14ac:dyDescent="0.25">
      <c r="A29" s="190" t="s">
        <v>79</v>
      </c>
    </row>
    <row r="31" spans="1:9" ht="26.4" x14ac:dyDescent="0.25">
      <c r="A31" s="94" t="s">
        <v>25</v>
      </c>
      <c r="B31" s="104" t="s">
        <v>18</v>
      </c>
      <c r="C31" s="105" t="s">
        <v>78</v>
      </c>
      <c r="D31" s="104" t="s">
        <v>81</v>
      </c>
      <c r="F31" s="94" t="s">
        <v>26</v>
      </c>
      <c r="G31" s="104" t="s">
        <v>18</v>
      </c>
      <c r="H31" s="105" t="s">
        <v>78</v>
      </c>
      <c r="I31" s="104" t="s">
        <v>81</v>
      </c>
    </row>
    <row r="32" spans="1:9" x14ac:dyDescent="0.25">
      <c r="A32" s="96" t="s">
        <v>19</v>
      </c>
      <c r="B32" s="97">
        <v>2.5</v>
      </c>
      <c r="C32" s="100"/>
      <c r="D32" s="101">
        <f t="shared" ref="D32:D39" si="2">B32*C32</f>
        <v>0</v>
      </c>
      <c r="F32" s="96" t="s">
        <v>19</v>
      </c>
      <c r="G32" s="97">
        <v>2.5</v>
      </c>
      <c r="H32" s="100"/>
      <c r="I32" s="101">
        <f>G32*H32</f>
        <v>0</v>
      </c>
    </row>
    <row r="33" spans="1:9" ht="26.4" x14ac:dyDescent="0.25">
      <c r="A33" s="98" t="s">
        <v>61</v>
      </c>
      <c r="B33" s="99">
        <v>5</v>
      </c>
      <c r="C33" s="102"/>
      <c r="D33" s="103">
        <f t="shared" si="2"/>
        <v>0</v>
      </c>
      <c r="F33" s="98" t="s">
        <v>61</v>
      </c>
      <c r="G33" s="99">
        <v>5</v>
      </c>
      <c r="H33" s="102"/>
      <c r="I33" s="101">
        <f t="shared" ref="I33:I39" si="3">G33*H33</f>
        <v>0</v>
      </c>
    </row>
    <row r="34" spans="1:9" x14ac:dyDescent="0.25">
      <c r="A34" s="106" t="s">
        <v>20</v>
      </c>
      <c r="B34" s="107">
        <v>1.5</v>
      </c>
      <c r="C34" s="108"/>
      <c r="D34" s="109">
        <f t="shared" si="2"/>
        <v>0</v>
      </c>
      <c r="F34" s="106" t="s">
        <v>20</v>
      </c>
      <c r="G34" s="107">
        <v>1.5</v>
      </c>
      <c r="H34" s="108"/>
      <c r="I34" s="109">
        <f t="shared" si="3"/>
        <v>0</v>
      </c>
    </row>
    <row r="35" spans="1:9" ht="26.4" x14ac:dyDescent="0.25">
      <c r="A35" s="106" t="s">
        <v>62</v>
      </c>
      <c r="B35" s="107">
        <v>3</v>
      </c>
      <c r="C35" s="108"/>
      <c r="D35" s="109">
        <f t="shared" si="2"/>
        <v>0</v>
      </c>
      <c r="F35" s="106" t="s">
        <v>62</v>
      </c>
      <c r="G35" s="107">
        <v>3</v>
      </c>
      <c r="H35" s="108"/>
      <c r="I35" s="109">
        <f t="shared" si="3"/>
        <v>0</v>
      </c>
    </row>
    <row r="36" spans="1:9" x14ac:dyDescent="0.25">
      <c r="A36" s="98" t="s">
        <v>21</v>
      </c>
      <c r="B36" s="99">
        <v>1</v>
      </c>
      <c r="C36" s="100"/>
      <c r="D36" s="103">
        <f t="shared" si="2"/>
        <v>0</v>
      </c>
      <c r="F36" s="98" t="s">
        <v>21</v>
      </c>
      <c r="G36" s="99">
        <v>1</v>
      </c>
      <c r="H36" s="100"/>
      <c r="I36" s="101">
        <f t="shared" si="3"/>
        <v>0</v>
      </c>
    </row>
    <row r="37" spans="1:9" ht="26.4" x14ac:dyDescent="0.25">
      <c r="A37" s="98" t="s">
        <v>175</v>
      </c>
      <c r="B37" s="99">
        <v>3</v>
      </c>
      <c r="C37" s="102"/>
      <c r="D37" s="103">
        <f t="shared" si="2"/>
        <v>0</v>
      </c>
      <c r="F37" s="98" t="s">
        <v>175</v>
      </c>
      <c r="G37" s="99">
        <v>3</v>
      </c>
      <c r="H37" s="102"/>
      <c r="I37" s="101">
        <f t="shared" si="3"/>
        <v>0</v>
      </c>
    </row>
    <row r="38" spans="1:9" x14ac:dyDescent="0.25">
      <c r="A38" s="106" t="s">
        <v>22</v>
      </c>
      <c r="B38" s="107">
        <v>1</v>
      </c>
      <c r="C38" s="110"/>
      <c r="D38" s="109">
        <f t="shared" si="2"/>
        <v>0</v>
      </c>
      <c r="F38" s="106" t="s">
        <v>22</v>
      </c>
      <c r="G38" s="107">
        <v>1</v>
      </c>
      <c r="H38" s="110"/>
      <c r="I38" s="109">
        <f t="shared" si="3"/>
        <v>0</v>
      </c>
    </row>
    <row r="39" spans="1:9" ht="27" thickBot="1" x14ac:dyDescent="0.3">
      <c r="A39" s="106" t="s">
        <v>63</v>
      </c>
      <c r="B39" s="111">
        <v>3</v>
      </c>
      <c r="C39" s="112"/>
      <c r="D39" s="113">
        <f t="shared" si="2"/>
        <v>0</v>
      </c>
      <c r="F39" s="106" t="s">
        <v>63</v>
      </c>
      <c r="G39" s="111">
        <v>3</v>
      </c>
      <c r="H39" s="112"/>
      <c r="I39" s="109">
        <f t="shared" si="3"/>
        <v>0</v>
      </c>
    </row>
    <row r="40" spans="1:9" ht="14.4" thickBot="1" x14ac:dyDescent="0.3">
      <c r="A40" s="95"/>
      <c r="B40" s="95"/>
      <c r="C40" s="114">
        <f>SUM(C32:C39)</f>
        <v>0</v>
      </c>
      <c r="D40" s="115">
        <f>SUM(D32:D39)</f>
        <v>0</v>
      </c>
      <c r="F40" s="95"/>
      <c r="G40" s="95"/>
      <c r="H40" s="114">
        <f>SUM(H32:H39)</f>
        <v>0</v>
      </c>
      <c r="I40" s="115">
        <f>SUM(I32:I39)</f>
        <v>0</v>
      </c>
    </row>
    <row r="42" spans="1:9" ht="26.4" x14ac:dyDescent="0.25">
      <c r="A42" s="94" t="s">
        <v>27</v>
      </c>
      <c r="B42" s="104" t="s">
        <v>18</v>
      </c>
      <c r="C42" s="105" t="s">
        <v>78</v>
      </c>
      <c r="D42" s="104" t="s">
        <v>80</v>
      </c>
      <c r="E42" s="1"/>
      <c r="F42" s="94" t="s">
        <v>64</v>
      </c>
      <c r="G42" s="104" t="s">
        <v>18</v>
      </c>
      <c r="H42" s="105" t="s">
        <v>78</v>
      </c>
      <c r="I42" s="104" t="s">
        <v>80</v>
      </c>
    </row>
    <row r="43" spans="1:9" x14ac:dyDescent="0.25">
      <c r="A43" s="96" t="s">
        <v>19</v>
      </c>
      <c r="B43" s="97">
        <v>2.5</v>
      </c>
      <c r="C43" s="100"/>
      <c r="D43" s="101">
        <f t="shared" ref="D43:D50" si="4">B43*C43</f>
        <v>0</v>
      </c>
      <c r="E43" s="1"/>
      <c r="F43" s="96" t="s">
        <v>19</v>
      </c>
      <c r="G43" s="97">
        <v>2.5</v>
      </c>
      <c r="H43" s="100"/>
      <c r="I43" s="101">
        <f>G43*H43</f>
        <v>0</v>
      </c>
    </row>
    <row r="44" spans="1:9" ht="26.4" x14ac:dyDescent="0.25">
      <c r="A44" s="98" t="s">
        <v>61</v>
      </c>
      <c r="B44" s="99">
        <v>5</v>
      </c>
      <c r="C44" s="102"/>
      <c r="D44" s="103">
        <f t="shared" si="4"/>
        <v>0</v>
      </c>
      <c r="E44" s="1"/>
      <c r="F44" s="98" t="s">
        <v>61</v>
      </c>
      <c r="G44" s="99">
        <v>5</v>
      </c>
      <c r="H44" s="102"/>
      <c r="I44" s="101">
        <f t="shared" ref="I44:I50" si="5">G44*H44</f>
        <v>0</v>
      </c>
    </row>
    <row r="45" spans="1:9" x14ac:dyDescent="0.25">
      <c r="A45" s="106" t="s">
        <v>20</v>
      </c>
      <c r="B45" s="107">
        <v>1.5</v>
      </c>
      <c r="C45" s="108"/>
      <c r="D45" s="109">
        <f t="shared" si="4"/>
        <v>0</v>
      </c>
      <c r="E45" s="1"/>
      <c r="F45" s="106" t="s">
        <v>20</v>
      </c>
      <c r="G45" s="107">
        <v>1.5</v>
      </c>
      <c r="H45" s="108"/>
      <c r="I45" s="109">
        <f t="shared" si="5"/>
        <v>0</v>
      </c>
    </row>
    <row r="46" spans="1:9" ht="26.4" x14ac:dyDescent="0.25">
      <c r="A46" s="106" t="s">
        <v>62</v>
      </c>
      <c r="B46" s="107">
        <v>3</v>
      </c>
      <c r="C46" s="108"/>
      <c r="D46" s="109">
        <f t="shared" si="4"/>
        <v>0</v>
      </c>
      <c r="E46" s="1"/>
      <c r="F46" s="106" t="s">
        <v>62</v>
      </c>
      <c r="G46" s="107">
        <v>3</v>
      </c>
      <c r="H46" s="108"/>
      <c r="I46" s="109">
        <f t="shared" si="5"/>
        <v>0</v>
      </c>
    </row>
    <row r="47" spans="1:9" x14ac:dyDescent="0.25">
      <c r="A47" s="98" t="s">
        <v>21</v>
      </c>
      <c r="B47" s="99">
        <v>1</v>
      </c>
      <c r="C47" s="100"/>
      <c r="D47" s="103">
        <f t="shared" si="4"/>
        <v>0</v>
      </c>
      <c r="E47" s="1"/>
      <c r="F47" s="98" t="s">
        <v>21</v>
      </c>
      <c r="G47" s="99">
        <v>1</v>
      </c>
      <c r="H47" s="100"/>
      <c r="I47" s="101">
        <f t="shared" si="5"/>
        <v>0</v>
      </c>
    </row>
    <row r="48" spans="1:9" ht="26.4" x14ac:dyDescent="0.25">
      <c r="A48" s="98" t="s">
        <v>175</v>
      </c>
      <c r="B48" s="99">
        <v>3</v>
      </c>
      <c r="C48" s="102"/>
      <c r="D48" s="103">
        <f t="shared" si="4"/>
        <v>0</v>
      </c>
      <c r="E48" s="1"/>
      <c r="F48" s="98" t="s">
        <v>175</v>
      </c>
      <c r="G48" s="99">
        <v>3</v>
      </c>
      <c r="H48" s="102"/>
      <c r="I48" s="101">
        <f t="shared" si="5"/>
        <v>0</v>
      </c>
    </row>
    <row r="49" spans="1:9" x14ac:dyDescent="0.25">
      <c r="A49" s="106" t="s">
        <v>22</v>
      </c>
      <c r="B49" s="107">
        <v>1</v>
      </c>
      <c r="C49" s="110"/>
      <c r="D49" s="109">
        <f t="shared" si="4"/>
        <v>0</v>
      </c>
      <c r="E49" s="1"/>
      <c r="F49" s="106" t="s">
        <v>22</v>
      </c>
      <c r="G49" s="107">
        <v>1</v>
      </c>
      <c r="H49" s="110"/>
      <c r="I49" s="109">
        <f t="shared" si="5"/>
        <v>0</v>
      </c>
    </row>
    <row r="50" spans="1:9" ht="27" thickBot="1" x14ac:dyDescent="0.3">
      <c r="A50" s="106" t="s">
        <v>63</v>
      </c>
      <c r="B50" s="107">
        <v>3</v>
      </c>
      <c r="C50" s="112"/>
      <c r="D50" s="113">
        <f t="shared" si="4"/>
        <v>0</v>
      </c>
      <c r="E50" s="1"/>
      <c r="F50" s="106" t="s">
        <v>63</v>
      </c>
      <c r="G50" s="107">
        <v>3</v>
      </c>
      <c r="H50" s="112"/>
      <c r="I50" s="109">
        <f t="shared" si="5"/>
        <v>0</v>
      </c>
    </row>
    <row r="51" spans="1:9" ht="14.4" thickBot="1" x14ac:dyDescent="0.3">
      <c r="C51" s="116">
        <f>SUM(C43:C50)</f>
        <v>0</v>
      </c>
      <c r="D51" s="115">
        <f>SUM(D43:D50)</f>
        <v>0</v>
      </c>
      <c r="H51" s="116">
        <f>SUM(H43:H50)</f>
        <v>0</v>
      </c>
      <c r="I51" s="115">
        <f>SUM(I43:I50)</f>
        <v>0</v>
      </c>
    </row>
    <row r="53" spans="1:9" ht="2.4" customHeight="1" x14ac:dyDescent="0.25">
      <c r="A53" s="117"/>
      <c r="B53" s="91"/>
    </row>
    <row r="54" spans="1:9" ht="26.25" customHeight="1" x14ac:dyDescent="0.25">
      <c r="A54" s="473" t="s">
        <v>77</v>
      </c>
      <c r="B54" s="474"/>
      <c r="C54" s="474"/>
      <c r="D54" s="474"/>
      <c r="E54" s="474"/>
      <c r="F54" s="474"/>
      <c r="G54" s="474"/>
      <c r="H54" s="474"/>
      <c r="I54" s="474"/>
    </row>
    <row r="55" spans="1:9" ht="14.25" customHeight="1" x14ac:dyDescent="0.25">
      <c r="A55" s="473" t="s">
        <v>79</v>
      </c>
      <c r="B55" s="474"/>
    </row>
  </sheetData>
  <sheetProtection algorithmName="SHA-512" hashValue="4NnN+mhOhBmYeIPYAZEYJ3rk5jG8SFp2wIZXosh6OoVIDcmU7kgsy/9SxDAiFpA2gSiVBdV7CEyMjPfAYmbLYg==" saltValue="QnIF8OoCWGgO/B+kkiXfoA==" spinCount="100000" sheet="1" selectLockedCells="1"/>
  <mergeCells count="3">
    <mergeCell ref="A54:I54"/>
    <mergeCell ref="A55:B55"/>
    <mergeCell ref="A28:I28"/>
  </mergeCells>
  <conditionalFormatting sqref="D40">
    <cfRule type="cellIs" dxfId="33" priority="11" operator="lessThanOrEqual">
      <formula>25</formula>
    </cfRule>
    <cfRule type="cellIs" dxfId="32" priority="12" operator="greaterThan">
      <formula>25</formula>
    </cfRule>
  </conditionalFormatting>
  <conditionalFormatting sqref="D51">
    <cfRule type="cellIs" dxfId="31" priority="5" operator="lessThanOrEqual">
      <formula>25</formula>
    </cfRule>
    <cfRule type="cellIs" dxfId="30" priority="6" operator="greaterThan">
      <formula>25</formula>
    </cfRule>
  </conditionalFormatting>
  <conditionalFormatting sqref="I40">
    <cfRule type="cellIs" dxfId="29" priority="9" operator="lessThanOrEqual">
      <formula>25</formula>
    </cfRule>
    <cfRule type="cellIs" dxfId="28" priority="10" operator="greaterThan">
      <formula>25</formula>
    </cfRule>
  </conditionalFormatting>
  <conditionalFormatting sqref="I51">
    <cfRule type="cellIs" dxfId="27" priority="7" operator="lessThanOrEqual">
      <formula>25</formula>
    </cfRule>
    <cfRule type="cellIs" dxfId="26" priority="8" operator="greaterThan">
      <formula>25</formula>
    </cfRule>
  </conditionalFormatting>
  <conditionalFormatting sqref="I23">
    <cfRule type="cellIs" dxfId="25" priority="1" operator="lessThanOrEqual">
      <formula>25</formula>
    </cfRule>
    <cfRule type="cellIs" dxfId="24" priority="2" operator="greaterThan">
      <formula>25</formula>
    </cfRule>
  </conditionalFormatting>
  <conditionalFormatting sqref="D23">
    <cfRule type="cellIs" dxfId="23" priority="3" operator="lessThanOrEqual">
      <formula>25</formula>
    </cfRule>
    <cfRule type="cellIs" dxfId="2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12/23&amp;R&amp;8&amp;P/&amp;N</oddFooter>
  </headerFooter>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7030A0"/>
  </sheetPr>
  <dimension ref="A1:I76"/>
  <sheetViews>
    <sheetView showGridLines="0" view="pageLayout" zoomScaleNormal="100" workbookViewId="0">
      <selection activeCell="H70" sqref="H70"/>
    </sheetView>
  </sheetViews>
  <sheetFormatPr baseColWidth="10" defaultColWidth="10.69921875" defaultRowHeight="13.8" x14ac:dyDescent="0.25"/>
  <cols>
    <col min="1" max="1" width="25.09765625" style="1" customWidth="1"/>
    <col min="2" max="4" width="10.19921875" style="1" customWidth="1"/>
    <col min="5" max="5" width="10.69921875" style="1"/>
    <col min="6" max="6" width="25.09765625" style="1" customWidth="1"/>
    <col min="7" max="16384" width="10.69921875" style="1"/>
  </cols>
  <sheetData>
    <row r="1" spans="1:9" ht="15.6" x14ac:dyDescent="0.3">
      <c r="A1" s="118" t="s">
        <v>167</v>
      </c>
    </row>
    <row r="3" spans="1:9" x14ac:dyDescent="0.25">
      <c r="A3" s="120" t="s">
        <v>34</v>
      </c>
    </row>
    <row r="5" spans="1:9" x14ac:dyDescent="0.25">
      <c r="A5" s="119" t="s">
        <v>82</v>
      </c>
    </row>
    <row r="7" spans="1:9" x14ac:dyDescent="0.25">
      <c r="A7" s="121" t="s">
        <v>83</v>
      </c>
    </row>
    <row r="8" spans="1:9" x14ac:dyDescent="0.25">
      <c r="A8" s="121" t="s">
        <v>84</v>
      </c>
    </row>
    <row r="9" spans="1:9" x14ac:dyDescent="0.25">
      <c r="A9" s="121" t="s">
        <v>85</v>
      </c>
    </row>
    <row r="10" spans="1:9" x14ac:dyDescent="0.25">
      <c r="A10" s="119"/>
    </row>
    <row r="11" spans="1:9" x14ac:dyDescent="0.25">
      <c r="A11" s="119" t="s">
        <v>86</v>
      </c>
    </row>
    <row r="14" spans="1:9" ht="26.4" x14ac:dyDescent="0.25">
      <c r="A14" s="94" t="s">
        <v>23</v>
      </c>
      <c r="B14" s="104" t="s">
        <v>18</v>
      </c>
      <c r="C14" s="105" t="s">
        <v>78</v>
      </c>
      <c r="D14" s="104" t="s">
        <v>80</v>
      </c>
      <c r="F14" s="94" t="s">
        <v>24</v>
      </c>
      <c r="G14" s="104" t="s">
        <v>18</v>
      </c>
      <c r="H14" s="105" t="s">
        <v>78</v>
      </c>
      <c r="I14" s="104" t="s">
        <v>80</v>
      </c>
    </row>
    <row r="15" spans="1:9" x14ac:dyDescent="0.25">
      <c r="A15" s="96" t="s">
        <v>19</v>
      </c>
      <c r="B15" s="97">
        <v>2.5</v>
      </c>
      <c r="C15" s="100"/>
      <c r="D15" s="101">
        <f t="shared" ref="D15:D22" si="0">B15*C15</f>
        <v>0</v>
      </c>
      <c r="F15" s="96" t="s">
        <v>19</v>
      </c>
      <c r="G15" s="97">
        <v>2.5</v>
      </c>
      <c r="H15" s="100"/>
      <c r="I15" s="101">
        <f t="shared" ref="I15:I22" si="1">G15*H15</f>
        <v>0</v>
      </c>
    </row>
    <row r="16" spans="1:9" ht="26.4" x14ac:dyDescent="0.25">
      <c r="A16" s="98" t="s">
        <v>61</v>
      </c>
      <c r="B16" s="99">
        <v>5</v>
      </c>
      <c r="C16" s="102"/>
      <c r="D16" s="103">
        <f t="shared" si="0"/>
        <v>0</v>
      </c>
      <c r="F16" s="98" t="s">
        <v>61</v>
      </c>
      <c r="G16" s="99">
        <v>5</v>
      </c>
      <c r="H16" s="102"/>
      <c r="I16" s="103">
        <f t="shared" si="1"/>
        <v>0</v>
      </c>
    </row>
    <row r="17" spans="1:9" x14ac:dyDescent="0.25">
      <c r="A17" s="106" t="s">
        <v>20</v>
      </c>
      <c r="B17" s="107">
        <v>1.5</v>
      </c>
      <c r="C17" s="108"/>
      <c r="D17" s="109">
        <f t="shared" si="0"/>
        <v>0</v>
      </c>
      <c r="F17" s="106" t="s">
        <v>20</v>
      </c>
      <c r="G17" s="107">
        <v>1.5</v>
      </c>
      <c r="H17" s="108"/>
      <c r="I17" s="109">
        <f t="shared" si="1"/>
        <v>0</v>
      </c>
    </row>
    <row r="18" spans="1:9" ht="26.4" x14ac:dyDescent="0.25">
      <c r="A18" s="106" t="s">
        <v>62</v>
      </c>
      <c r="B18" s="107">
        <v>3</v>
      </c>
      <c r="C18" s="108"/>
      <c r="D18" s="109">
        <f t="shared" si="0"/>
        <v>0</v>
      </c>
      <c r="F18" s="106" t="s">
        <v>62</v>
      </c>
      <c r="G18" s="107">
        <v>3</v>
      </c>
      <c r="H18" s="108"/>
      <c r="I18" s="109">
        <f t="shared" si="1"/>
        <v>0</v>
      </c>
    </row>
    <row r="19" spans="1:9" x14ac:dyDescent="0.25">
      <c r="A19" s="98" t="s">
        <v>21</v>
      </c>
      <c r="B19" s="99">
        <v>1</v>
      </c>
      <c r="C19" s="100"/>
      <c r="D19" s="103">
        <f t="shared" si="0"/>
        <v>0</v>
      </c>
      <c r="F19" s="98" t="s">
        <v>21</v>
      </c>
      <c r="G19" s="99">
        <v>1</v>
      </c>
      <c r="H19" s="100"/>
      <c r="I19" s="103">
        <f t="shared" si="1"/>
        <v>0</v>
      </c>
    </row>
    <row r="20" spans="1:9" ht="26.4" x14ac:dyDescent="0.25">
      <c r="A20" s="98" t="s">
        <v>175</v>
      </c>
      <c r="B20" s="99">
        <v>3</v>
      </c>
      <c r="C20" s="102"/>
      <c r="D20" s="103">
        <f t="shared" si="0"/>
        <v>0</v>
      </c>
      <c r="F20" s="98" t="s">
        <v>175</v>
      </c>
      <c r="G20" s="99">
        <v>3</v>
      </c>
      <c r="H20" s="102"/>
      <c r="I20" s="103">
        <f t="shared" si="1"/>
        <v>0</v>
      </c>
    </row>
    <row r="21" spans="1:9" x14ac:dyDescent="0.25">
      <c r="A21" s="106" t="s">
        <v>22</v>
      </c>
      <c r="B21" s="107">
        <v>1</v>
      </c>
      <c r="C21" s="110"/>
      <c r="D21" s="109">
        <f t="shared" si="0"/>
        <v>0</v>
      </c>
      <c r="F21" s="106" t="s">
        <v>22</v>
      </c>
      <c r="G21" s="107">
        <v>1</v>
      </c>
      <c r="H21" s="110"/>
      <c r="I21" s="109">
        <f t="shared" si="1"/>
        <v>0</v>
      </c>
    </row>
    <row r="22" spans="1:9" ht="27" thickBot="1" x14ac:dyDescent="0.3">
      <c r="A22" s="106" t="s">
        <v>63</v>
      </c>
      <c r="B22" s="107">
        <v>3</v>
      </c>
      <c r="C22" s="112"/>
      <c r="D22" s="113">
        <f t="shared" si="0"/>
        <v>0</v>
      </c>
      <c r="F22" s="106" t="s">
        <v>63</v>
      </c>
      <c r="G22" s="107">
        <v>3</v>
      </c>
      <c r="H22" s="112"/>
      <c r="I22" s="113">
        <f t="shared" si="1"/>
        <v>0</v>
      </c>
    </row>
    <row r="23" spans="1:9" ht="14.4" thickBot="1" x14ac:dyDescent="0.3">
      <c r="C23" s="116">
        <f>SUM(C15:C22)</f>
        <v>0</v>
      </c>
      <c r="D23" s="115">
        <f>SUM(D15:D22)</f>
        <v>0</v>
      </c>
      <c r="H23" s="116">
        <f>SUM(H15:H22)</f>
        <v>0</v>
      </c>
      <c r="I23" s="115">
        <f>SUM(I15:I22)</f>
        <v>0</v>
      </c>
    </row>
    <row r="24" spans="1:9" x14ac:dyDescent="0.25">
      <c r="B24" s="190"/>
    </row>
    <row r="28" spans="1:9" ht="26.4" x14ac:dyDescent="0.25">
      <c r="A28" s="94" t="s">
        <v>25</v>
      </c>
      <c r="B28" s="104" t="s">
        <v>18</v>
      </c>
      <c r="C28" s="105" t="s">
        <v>78</v>
      </c>
      <c r="D28" s="104" t="s">
        <v>81</v>
      </c>
      <c r="F28" s="94" t="s">
        <v>26</v>
      </c>
      <c r="G28" s="104" t="s">
        <v>18</v>
      </c>
      <c r="H28" s="105" t="s">
        <v>78</v>
      </c>
      <c r="I28" s="104" t="s">
        <v>81</v>
      </c>
    </row>
    <row r="29" spans="1:9" x14ac:dyDescent="0.25">
      <c r="A29" s="96" t="s">
        <v>19</v>
      </c>
      <c r="B29" s="97">
        <v>2.5</v>
      </c>
      <c r="C29" s="100"/>
      <c r="D29" s="101">
        <f t="shared" ref="D29:D36" si="2">B29*C29</f>
        <v>0</v>
      </c>
      <c r="F29" s="96" t="s">
        <v>19</v>
      </c>
      <c r="G29" s="97">
        <v>2.5</v>
      </c>
      <c r="H29" s="100"/>
      <c r="I29" s="101">
        <f>G29*H29</f>
        <v>0</v>
      </c>
    </row>
    <row r="30" spans="1:9" ht="26.4" x14ac:dyDescent="0.25">
      <c r="A30" s="98" t="s">
        <v>61</v>
      </c>
      <c r="B30" s="99">
        <v>5</v>
      </c>
      <c r="C30" s="102"/>
      <c r="D30" s="103">
        <f t="shared" si="2"/>
        <v>0</v>
      </c>
      <c r="F30" s="98" t="s">
        <v>61</v>
      </c>
      <c r="G30" s="99">
        <v>5</v>
      </c>
      <c r="H30" s="102"/>
      <c r="I30" s="101">
        <f t="shared" ref="I30:I36" si="3">G30*H30</f>
        <v>0</v>
      </c>
    </row>
    <row r="31" spans="1:9" x14ac:dyDescent="0.25">
      <c r="A31" s="106" t="s">
        <v>20</v>
      </c>
      <c r="B31" s="107">
        <v>1.5</v>
      </c>
      <c r="C31" s="108"/>
      <c r="D31" s="109">
        <f t="shared" si="2"/>
        <v>0</v>
      </c>
      <c r="F31" s="106" t="s">
        <v>20</v>
      </c>
      <c r="G31" s="107">
        <v>1.5</v>
      </c>
      <c r="H31" s="108"/>
      <c r="I31" s="109">
        <f t="shared" si="3"/>
        <v>0</v>
      </c>
    </row>
    <row r="32" spans="1:9" ht="26.4" x14ac:dyDescent="0.25">
      <c r="A32" s="106" t="s">
        <v>62</v>
      </c>
      <c r="B32" s="107">
        <v>3</v>
      </c>
      <c r="C32" s="108"/>
      <c r="D32" s="109">
        <f t="shared" si="2"/>
        <v>0</v>
      </c>
      <c r="F32" s="106" t="s">
        <v>62</v>
      </c>
      <c r="G32" s="107">
        <v>3</v>
      </c>
      <c r="H32" s="108"/>
      <c r="I32" s="109">
        <f t="shared" si="3"/>
        <v>0</v>
      </c>
    </row>
    <row r="33" spans="1:9" x14ac:dyDescent="0.25">
      <c r="A33" s="98" t="s">
        <v>21</v>
      </c>
      <c r="B33" s="99">
        <v>1</v>
      </c>
      <c r="C33" s="100"/>
      <c r="D33" s="103">
        <f t="shared" si="2"/>
        <v>0</v>
      </c>
      <c r="F33" s="98" t="s">
        <v>21</v>
      </c>
      <c r="G33" s="99">
        <v>1</v>
      </c>
      <c r="H33" s="100"/>
      <c r="I33" s="101">
        <f t="shared" si="3"/>
        <v>0</v>
      </c>
    </row>
    <row r="34" spans="1:9" ht="26.4" x14ac:dyDescent="0.25">
      <c r="A34" s="98" t="s">
        <v>175</v>
      </c>
      <c r="B34" s="99">
        <v>3</v>
      </c>
      <c r="C34" s="102"/>
      <c r="D34" s="103">
        <f t="shared" si="2"/>
        <v>0</v>
      </c>
      <c r="F34" s="98" t="s">
        <v>175</v>
      </c>
      <c r="G34" s="99">
        <v>3</v>
      </c>
      <c r="H34" s="102"/>
      <c r="I34" s="101">
        <f t="shared" si="3"/>
        <v>0</v>
      </c>
    </row>
    <row r="35" spans="1:9" x14ac:dyDescent="0.25">
      <c r="A35" s="106" t="s">
        <v>22</v>
      </c>
      <c r="B35" s="107">
        <v>1</v>
      </c>
      <c r="C35" s="110"/>
      <c r="D35" s="109">
        <f t="shared" si="2"/>
        <v>0</v>
      </c>
      <c r="F35" s="106" t="s">
        <v>22</v>
      </c>
      <c r="G35" s="107">
        <v>1</v>
      </c>
      <c r="H35" s="110"/>
      <c r="I35" s="109">
        <f t="shared" si="3"/>
        <v>0</v>
      </c>
    </row>
    <row r="36" spans="1:9" ht="27" thickBot="1" x14ac:dyDescent="0.3">
      <c r="A36" s="106" t="s">
        <v>63</v>
      </c>
      <c r="B36" s="111">
        <v>3</v>
      </c>
      <c r="C36" s="112"/>
      <c r="D36" s="113">
        <f t="shared" si="2"/>
        <v>0</v>
      </c>
      <c r="F36" s="106" t="s">
        <v>63</v>
      </c>
      <c r="G36" s="111">
        <v>3</v>
      </c>
      <c r="H36" s="112"/>
      <c r="I36" s="109">
        <f t="shared" si="3"/>
        <v>0</v>
      </c>
    </row>
    <row r="37" spans="1:9" ht="14.4" thickBot="1" x14ac:dyDescent="0.3">
      <c r="A37" s="95"/>
      <c r="B37" s="95"/>
      <c r="C37" s="114">
        <f>SUM(C29:C36)</f>
        <v>0</v>
      </c>
      <c r="D37" s="115">
        <f>SUM(D29:D36)</f>
        <v>0</v>
      </c>
      <c r="F37" s="95"/>
      <c r="G37" s="95"/>
      <c r="H37" s="114">
        <f>SUM(H29:H36)</f>
        <v>0</v>
      </c>
      <c r="I37" s="115">
        <f>SUM(I29:I36)</f>
        <v>0</v>
      </c>
    </row>
    <row r="39" spans="1:9" ht="26.4" x14ac:dyDescent="0.25">
      <c r="A39" s="94" t="s">
        <v>27</v>
      </c>
      <c r="B39" s="104" t="s">
        <v>18</v>
      </c>
      <c r="C39" s="105" t="s">
        <v>78</v>
      </c>
      <c r="D39" s="104" t="s">
        <v>80</v>
      </c>
      <c r="F39" s="94" t="s">
        <v>64</v>
      </c>
      <c r="G39" s="104" t="s">
        <v>18</v>
      </c>
      <c r="H39" s="105" t="s">
        <v>78</v>
      </c>
      <c r="I39" s="104" t="s">
        <v>80</v>
      </c>
    </row>
    <row r="40" spans="1:9" x14ac:dyDescent="0.25">
      <c r="A40" s="96" t="s">
        <v>19</v>
      </c>
      <c r="B40" s="97">
        <v>2.5</v>
      </c>
      <c r="C40" s="100"/>
      <c r="D40" s="101">
        <f t="shared" ref="D40:D47" si="4">B40*C40</f>
        <v>0</v>
      </c>
      <c r="F40" s="96" t="s">
        <v>19</v>
      </c>
      <c r="G40" s="97">
        <v>2.5</v>
      </c>
      <c r="H40" s="100"/>
      <c r="I40" s="101">
        <f>G40*H40</f>
        <v>0</v>
      </c>
    </row>
    <row r="41" spans="1:9" ht="26.4" x14ac:dyDescent="0.25">
      <c r="A41" s="98" t="s">
        <v>61</v>
      </c>
      <c r="B41" s="99">
        <v>5</v>
      </c>
      <c r="C41" s="102"/>
      <c r="D41" s="103">
        <f t="shared" si="4"/>
        <v>0</v>
      </c>
      <c r="F41" s="98" t="s">
        <v>61</v>
      </c>
      <c r="G41" s="99">
        <v>5</v>
      </c>
      <c r="H41" s="102"/>
      <c r="I41" s="101">
        <f t="shared" ref="I41:I47" si="5">G41*H41</f>
        <v>0</v>
      </c>
    </row>
    <row r="42" spans="1:9" x14ac:dyDescent="0.25">
      <c r="A42" s="106" t="s">
        <v>20</v>
      </c>
      <c r="B42" s="107">
        <v>1.5</v>
      </c>
      <c r="C42" s="108"/>
      <c r="D42" s="109">
        <f t="shared" si="4"/>
        <v>0</v>
      </c>
      <c r="F42" s="106" t="s">
        <v>20</v>
      </c>
      <c r="G42" s="107">
        <v>1.5</v>
      </c>
      <c r="H42" s="108"/>
      <c r="I42" s="109">
        <f t="shared" si="5"/>
        <v>0</v>
      </c>
    </row>
    <row r="43" spans="1:9" ht="26.4" x14ac:dyDescent="0.25">
      <c r="A43" s="106" t="s">
        <v>62</v>
      </c>
      <c r="B43" s="107">
        <v>3</v>
      </c>
      <c r="C43" s="108"/>
      <c r="D43" s="109">
        <f t="shared" si="4"/>
        <v>0</v>
      </c>
      <c r="F43" s="106" t="s">
        <v>62</v>
      </c>
      <c r="G43" s="107">
        <v>3</v>
      </c>
      <c r="H43" s="108"/>
      <c r="I43" s="109">
        <f t="shared" si="5"/>
        <v>0</v>
      </c>
    </row>
    <row r="44" spans="1:9" x14ac:dyDescent="0.25">
      <c r="A44" s="98" t="s">
        <v>21</v>
      </c>
      <c r="B44" s="99">
        <v>1</v>
      </c>
      <c r="C44" s="100"/>
      <c r="D44" s="103">
        <f t="shared" si="4"/>
        <v>0</v>
      </c>
      <c r="F44" s="98" t="s">
        <v>21</v>
      </c>
      <c r="G44" s="99">
        <v>1</v>
      </c>
      <c r="H44" s="100"/>
      <c r="I44" s="101">
        <f t="shared" si="5"/>
        <v>0</v>
      </c>
    </row>
    <row r="45" spans="1:9" ht="26.4" x14ac:dyDescent="0.25">
      <c r="A45" s="98" t="s">
        <v>175</v>
      </c>
      <c r="B45" s="99">
        <v>3</v>
      </c>
      <c r="C45" s="102"/>
      <c r="D45" s="103">
        <f t="shared" si="4"/>
        <v>0</v>
      </c>
      <c r="F45" s="98" t="s">
        <v>175</v>
      </c>
      <c r="G45" s="99">
        <v>3</v>
      </c>
      <c r="H45" s="102"/>
      <c r="I45" s="101">
        <f t="shared" si="5"/>
        <v>0</v>
      </c>
    </row>
    <row r="46" spans="1:9" x14ac:dyDescent="0.25">
      <c r="A46" s="106" t="s">
        <v>22</v>
      </c>
      <c r="B46" s="107">
        <v>1</v>
      </c>
      <c r="C46" s="110"/>
      <c r="D46" s="109">
        <f t="shared" si="4"/>
        <v>0</v>
      </c>
      <c r="F46" s="106" t="s">
        <v>22</v>
      </c>
      <c r="G46" s="107">
        <v>1</v>
      </c>
      <c r="H46" s="110"/>
      <c r="I46" s="109">
        <f t="shared" si="5"/>
        <v>0</v>
      </c>
    </row>
    <row r="47" spans="1:9" ht="27" thickBot="1" x14ac:dyDescent="0.3">
      <c r="A47" s="106" t="s">
        <v>63</v>
      </c>
      <c r="B47" s="107">
        <v>3</v>
      </c>
      <c r="C47" s="112"/>
      <c r="D47" s="113">
        <f t="shared" si="4"/>
        <v>0</v>
      </c>
      <c r="F47" s="106" t="s">
        <v>63</v>
      </c>
      <c r="G47" s="107">
        <v>3</v>
      </c>
      <c r="H47" s="112"/>
      <c r="I47" s="109">
        <f t="shared" si="5"/>
        <v>0</v>
      </c>
    </row>
    <row r="48" spans="1:9" ht="14.4" thickBot="1" x14ac:dyDescent="0.3">
      <c r="C48" s="116">
        <f>SUM(C40:C47)</f>
        <v>0</v>
      </c>
      <c r="D48" s="115">
        <f>SUM(D40:D47)</f>
        <v>0</v>
      </c>
      <c r="H48" s="116">
        <f>SUM(H40:H47)</f>
        <v>0</v>
      </c>
      <c r="I48" s="115">
        <f>SUM(I40:I47)</f>
        <v>0</v>
      </c>
    </row>
    <row r="50" spans="1:9" x14ac:dyDescent="0.25">
      <c r="A50" s="117"/>
      <c r="B50" s="91"/>
    </row>
    <row r="51" spans="1:9" ht="26.25" customHeight="1" x14ac:dyDescent="0.25">
      <c r="A51" s="473"/>
      <c r="B51" s="474"/>
      <c r="C51" s="474"/>
      <c r="D51" s="474"/>
      <c r="E51" s="474"/>
      <c r="F51" s="474"/>
      <c r="G51" s="474"/>
      <c r="H51" s="474"/>
      <c r="I51" s="474"/>
    </row>
    <row r="52" spans="1:9" ht="13.95" customHeight="1" x14ac:dyDescent="0.25">
      <c r="A52" s="473"/>
      <c r="B52" s="474"/>
    </row>
    <row r="54" spans="1:9" ht="26.4" x14ac:dyDescent="0.25">
      <c r="A54" s="94" t="s">
        <v>65</v>
      </c>
      <c r="B54" s="104" t="s">
        <v>18</v>
      </c>
      <c r="C54" s="105" t="s">
        <v>78</v>
      </c>
      <c r="D54" s="104" t="s">
        <v>81</v>
      </c>
      <c r="F54" s="94" t="s">
        <v>66</v>
      </c>
      <c r="G54" s="104" t="s">
        <v>18</v>
      </c>
      <c r="H54" s="105" t="s">
        <v>78</v>
      </c>
      <c r="I54" s="104" t="s">
        <v>81</v>
      </c>
    </row>
    <row r="55" spans="1:9" x14ac:dyDescent="0.25">
      <c r="A55" s="96" t="s">
        <v>19</v>
      </c>
      <c r="B55" s="97">
        <v>2.5</v>
      </c>
      <c r="C55" s="100"/>
      <c r="D55" s="101">
        <f t="shared" ref="D55:D62" si="6">B55*C55</f>
        <v>0</v>
      </c>
      <c r="F55" s="96" t="s">
        <v>19</v>
      </c>
      <c r="G55" s="97">
        <v>2.5</v>
      </c>
      <c r="H55" s="100"/>
      <c r="I55" s="101">
        <f>G55*H55</f>
        <v>0</v>
      </c>
    </row>
    <row r="56" spans="1:9" ht="26.4" x14ac:dyDescent="0.25">
      <c r="A56" s="98" t="s">
        <v>61</v>
      </c>
      <c r="B56" s="99">
        <v>5</v>
      </c>
      <c r="C56" s="102"/>
      <c r="D56" s="103">
        <f t="shared" si="6"/>
        <v>0</v>
      </c>
      <c r="F56" s="98" t="s">
        <v>61</v>
      </c>
      <c r="G56" s="99">
        <v>5</v>
      </c>
      <c r="H56" s="102"/>
      <c r="I56" s="101">
        <f t="shared" ref="I56:I62" si="7">G56*H56</f>
        <v>0</v>
      </c>
    </row>
    <row r="57" spans="1:9" x14ac:dyDescent="0.25">
      <c r="A57" s="106" t="s">
        <v>20</v>
      </c>
      <c r="B57" s="107">
        <v>1.5</v>
      </c>
      <c r="C57" s="108"/>
      <c r="D57" s="109">
        <f t="shared" si="6"/>
        <v>0</v>
      </c>
      <c r="F57" s="106" t="s">
        <v>20</v>
      </c>
      <c r="G57" s="107">
        <v>1.5</v>
      </c>
      <c r="H57" s="108"/>
      <c r="I57" s="109">
        <f t="shared" si="7"/>
        <v>0</v>
      </c>
    </row>
    <row r="58" spans="1:9" ht="26.4" x14ac:dyDescent="0.25">
      <c r="A58" s="106" t="s">
        <v>62</v>
      </c>
      <c r="B58" s="107">
        <v>3</v>
      </c>
      <c r="C58" s="108"/>
      <c r="D58" s="109">
        <f t="shared" si="6"/>
        <v>0</v>
      </c>
      <c r="F58" s="106" t="s">
        <v>62</v>
      </c>
      <c r="G58" s="107">
        <v>3</v>
      </c>
      <c r="H58" s="108"/>
      <c r="I58" s="109">
        <f t="shared" si="7"/>
        <v>0</v>
      </c>
    </row>
    <row r="59" spans="1:9" x14ac:dyDescent="0.25">
      <c r="A59" s="98" t="s">
        <v>21</v>
      </c>
      <c r="B59" s="99">
        <v>1</v>
      </c>
      <c r="C59" s="100"/>
      <c r="D59" s="103">
        <f t="shared" si="6"/>
        <v>0</v>
      </c>
      <c r="F59" s="98" t="s">
        <v>21</v>
      </c>
      <c r="G59" s="99">
        <v>1</v>
      </c>
      <c r="H59" s="100"/>
      <c r="I59" s="101">
        <f t="shared" si="7"/>
        <v>0</v>
      </c>
    </row>
    <row r="60" spans="1:9" ht="26.4" x14ac:dyDescent="0.25">
      <c r="A60" s="98" t="s">
        <v>175</v>
      </c>
      <c r="B60" s="99">
        <v>3</v>
      </c>
      <c r="C60" s="102"/>
      <c r="D60" s="103">
        <f t="shared" si="6"/>
        <v>0</v>
      </c>
      <c r="F60" s="98" t="s">
        <v>175</v>
      </c>
      <c r="G60" s="99">
        <v>3</v>
      </c>
      <c r="H60" s="102"/>
      <c r="I60" s="101">
        <f t="shared" si="7"/>
        <v>0</v>
      </c>
    </row>
    <row r="61" spans="1:9" x14ac:dyDescent="0.25">
      <c r="A61" s="106" t="s">
        <v>22</v>
      </c>
      <c r="B61" s="107">
        <v>1</v>
      </c>
      <c r="C61" s="110"/>
      <c r="D61" s="109">
        <f t="shared" si="6"/>
        <v>0</v>
      </c>
      <c r="F61" s="106" t="s">
        <v>22</v>
      </c>
      <c r="G61" s="107">
        <v>1</v>
      </c>
      <c r="H61" s="110"/>
      <c r="I61" s="109">
        <f t="shared" si="7"/>
        <v>0</v>
      </c>
    </row>
    <row r="62" spans="1:9" ht="27" thickBot="1" x14ac:dyDescent="0.3">
      <c r="A62" s="106" t="s">
        <v>63</v>
      </c>
      <c r="B62" s="111">
        <v>3</v>
      </c>
      <c r="C62" s="112"/>
      <c r="D62" s="113">
        <f t="shared" si="6"/>
        <v>0</v>
      </c>
      <c r="F62" s="106" t="s">
        <v>63</v>
      </c>
      <c r="G62" s="111">
        <v>3</v>
      </c>
      <c r="H62" s="112"/>
      <c r="I62" s="109">
        <f t="shared" si="7"/>
        <v>0</v>
      </c>
    </row>
    <row r="63" spans="1:9" ht="14.4" thickBot="1" x14ac:dyDescent="0.3">
      <c r="A63" s="95"/>
      <c r="B63" s="95"/>
      <c r="C63" s="114">
        <f>SUM(C55:C62)</f>
        <v>0</v>
      </c>
      <c r="D63" s="115">
        <f>SUM(D55:D62)</f>
        <v>0</v>
      </c>
      <c r="F63" s="95"/>
      <c r="G63" s="95"/>
      <c r="H63" s="114">
        <f>SUM(H55:H62)</f>
        <v>0</v>
      </c>
      <c r="I63" s="115">
        <f>SUM(I55:I62)</f>
        <v>0</v>
      </c>
    </row>
    <row r="65" spans="1:9" ht="26.4" x14ac:dyDescent="0.25">
      <c r="A65" s="94" t="s">
        <v>67</v>
      </c>
      <c r="B65" s="104" t="s">
        <v>18</v>
      </c>
      <c r="C65" s="105" t="s">
        <v>78</v>
      </c>
      <c r="D65" s="104" t="s">
        <v>80</v>
      </c>
      <c r="F65" s="94" t="s">
        <v>68</v>
      </c>
      <c r="G65" s="104" t="s">
        <v>18</v>
      </c>
      <c r="H65" s="105" t="s">
        <v>78</v>
      </c>
      <c r="I65" s="104" t="s">
        <v>80</v>
      </c>
    </row>
    <row r="66" spans="1:9" x14ac:dyDescent="0.25">
      <c r="A66" s="96" t="s">
        <v>19</v>
      </c>
      <c r="B66" s="97">
        <v>2.5</v>
      </c>
      <c r="C66" s="100"/>
      <c r="D66" s="101">
        <f t="shared" ref="D66:D73" si="8">B66*C66</f>
        <v>0</v>
      </c>
      <c r="F66" s="96" t="s">
        <v>19</v>
      </c>
      <c r="G66" s="97">
        <v>2.5</v>
      </c>
      <c r="H66" s="100"/>
      <c r="I66" s="101">
        <f>G66*H66</f>
        <v>0</v>
      </c>
    </row>
    <row r="67" spans="1:9" ht="26.4" x14ac:dyDescent="0.25">
      <c r="A67" s="98" t="s">
        <v>61</v>
      </c>
      <c r="B67" s="99">
        <v>5</v>
      </c>
      <c r="C67" s="102"/>
      <c r="D67" s="103">
        <f t="shared" si="8"/>
        <v>0</v>
      </c>
      <c r="F67" s="98" t="s">
        <v>61</v>
      </c>
      <c r="G67" s="99">
        <v>5</v>
      </c>
      <c r="H67" s="102"/>
      <c r="I67" s="101">
        <f t="shared" ref="I67:I73" si="9">G67*H67</f>
        <v>0</v>
      </c>
    </row>
    <row r="68" spans="1:9" x14ac:dyDescent="0.25">
      <c r="A68" s="106" t="s">
        <v>20</v>
      </c>
      <c r="B68" s="107">
        <v>1.5</v>
      </c>
      <c r="C68" s="108"/>
      <c r="D68" s="109">
        <f t="shared" si="8"/>
        <v>0</v>
      </c>
      <c r="F68" s="106" t="s">
        <v>20</v>
      </c>
      <c r="G68" s="107">
        <v>1.5</v>
      </c>
      <c r="H68" s="108"/>
      <c r="I68" s="109">
        <f t="shared" si="9"/>
        <v>0</v>
      </c>
    </row>
    <row r="69" spans="1:9" ht="26.4" x14ac:dyDescent="0.25">
      <c r="A69" s="106" t="s">
        <v>62</v>
      </c>
      <c r="B69" s="107">
        <v>3</v>
      </c>
      <c r="C69" s="108"/>
      <c r="D69" s="109">
        <f t="shared" si="8"/>
        <v>0</v>
      </c>
      <c r="F69" s="106" t="s">
        <v>62</v>
      </c>
      <c r="G69" s="107">
        <v>3</v>
      </c>
      <c r="H69" s="108"/>
      <c r="I69" s="109">
        <f t="shared" si="9"/>
        <v>0</v>
      </c>
    </row>
    <row r="70" spans="1:9" x14ac:dyDescent="0.25">
      <c r="A70" s="98" t="s">
        <v>21</v>
      </c>
      <c r="B70" s="99">
        <v>1</v>
      </c>
      <c r="C70" s="100"/>
      <c r="D70" s="103">
        <f t="shared" si="8"/>
        <v>0</v>
      </c>
      <c r="F70" s="98" t="s">
        <v>21</v>
      </c>
      <c r="G70" s="99">
        <v>1</v>
      </c>
      <c r="H70" s="100"/>
      <c r="I70" s="101">
        <f t="shared" si="9"/>
        <v>0</v>
      </c>
    </row>
    <row r="71" spans="1:9" ht="26.4" x14ac:dyDescent="0.25">
      <c r="A71" s="98" t="s">
        <v>175</v>
      </c>
      <c r="B71" s="99">
        <v>3</v>
      </c>
      <c r="C71" s="102"/>
      <c r="D71" s="103">
        <f t="shared" si="8"/>
        <v>0</v>
      </c>
      <c r="F71" s="98" t="s">
        <v>175</v>
      </c>
      <c r="G71" s="99">
        <v>3</v>
      </c>
      <c r="H71" s="102"/>
      <c r="I71" s="101">
        <f t="shared" si="9"/>
        <v>0</v>
      </c>
    </row>
    <row r="72" spans="1:9" x14ac:dyDescent="0.25">
      <c r="A72" s="106" t="s">
        <v>22</v>
      </c>
      <c r="B72" s="107">
        <v>1</v>
      </c>
      <c r="C72" s="110"/>
      <c r="D72" s="109">
        <f t="shared" si="8"/>
        <v>0</v>
      </c>
      <c r="F72" s="106" t="s">
        <v>22</v>
      </c>
      <c r="G72" s="107">
        <v>1</v>
      </c>
      <c r="H72" s="110"/>
      <c r="I72" s="109">
        <f t="shared" si="9"/>
        <v>0</v>
      </c>
    </row>
    <row r="73" spans="1:9" ht="27" thickBot="1" x14ac:dyDescent="0.3">
      <c r="A73" s="106" t="s">
        <v>63</v>
      </c>
      <c r="B73" s="107">
        <v>3</v>
      </c>
      <c r="C73" s="112"/>
      <c r="D73" s="113">
        <f t="shared" si="8"/>
        <v>0</v>
      </c>
      <c r="F73" s="106" t="s">
        <v>63</v>
      </c>
      <c r="G73" s="107">
        <v>3</v>
      </c>
      <c r="H73" s="112"/>
      <c r="I73" s="109">
        <f t="shared" si="9"/>
        <v>0</v>
      </c>
    </row>
    <row r="74" spans="1:9" ht="14.4" thickBot="1" x14ac:dyDescent="0.3">
      <c r="C74" s="116">
        <f>SUM(C66:C73)</f>
        <v>0</v>
      </c>
      <c r="D74" s="115">
        <f>SUM(D66:D73)</f>
        <v>0</v>
      </c>
      <c r="H74" s="116">
        <f>SUM(H66:H73)</f>
        <v>0</v>
      </c>
      <c r="I74" s="115">
        <f>SUM(I66:I73)</f>
        <v>0</v>
      </c>
    </row>
    <row r="75" spans="1:9" ht="28.95" customHeight="1" x14ac:dyDescent="0.25">
      <c r="A75" s="473" t="s">
        <v>77</v>
      </c>
      <c r="B75" s="474"/>
      <c r="C75" s="474"/>
      <c r="D75" s="474"/>
      <c r="E75" s="474"/>
      <c r="F75" s="474"/>
      <c r="G75" s="474"/>
      <c r="H75" s="474"/>
      <c r="I75" s="474"/>
    </row>
    <row r="76" spans="1:9" x14ac:dyDescent="0.25">
      <c r="A76" s="473" t="s">
        <v>79</v>
      </c>
      <c r="B76" s="474"/>
      <c r="C76" s="91"/>
      <c r="D76" s="91"/>
      <c r="E76" s="91"/>
      <c r="F76" s="91"/>
      <c r="G76" s="91"/>
      <c r="H76" s="91"/>
      <c r="I76" s="91"/>
    </row>
  </sheetData>
  <sheetProtection algorithmName="SHA-512" hashValue="NslVe19b+8bucIP3keaH8Ql/PhVRRWHybsmZ/xFBSyBT5XdMOGr9fvF92LfFvCi2yQlHszYEaZkyAsBT3SkpMQ==" saltValue="OP42jWzJ1Yy3Al0y2LVzkw==" spinCount="100000" sheet="1" selectLockedCells="1"/>
  <mergeCells count="4">
    <mergeCell ref="A51:I51"/>
    <mergeCell ref="A52:B52"/>
    <mergeCell ref="A75:I75"/>
    <mergeCell ref="A76:B76"/>
  </mergeCells>
  <conditionalFormatting sqref="D37">
    <cfRule type="cellIs" dxfId="21" priority="19" operator="lessThanOrEqual">
      <formula>25</formula>
    </cfRule>
    <cfRule type="cellIs" dxfId="20" priority="20" operator="greaterThan">
      <formula>25</formula>
    </cfRule>
  </conditionalFormatting>
  <conditionalFormatting sqref="D48">
    <cfRule type="cellIs" dxfId="19" priority="13" operator="lessThanOrEqual">
      <formula>25</formula>
    </cfRule>
    <cfRule type="cellIs" dxfId="18" priority="14" operator="greaterThan">
      <formula>25</formula>
    </cfRule>
  </conditionalFormatting>
  <conditionalFormatting sqref="I37">
    <cfRule type="cellIs" dxfId="17" priority="17" operator="lessThanOrEqual">
      <formula>25</formula>
    </cfRule>
    <cfRule type="cellIs" dxfId="16" priority="18" operator="greaterThan">
      <formula>25</formula>
    </cfRule>
  </conditionalFormatting>
  <conditionalFormatting sqref="I48">
    <cfRule type="cellIs" dxfId="15" priority="15" operator="lessThanOrEqual">
      <formula>25</formula>
    </cfRule>
    <cfRule type="cellIs" dxfId="14" priority="16" operator="greaterThan">
      <formula>25</formula>
    </cfRule>
  </conditionalFormatting>
  <conditionalFormatting sqref="I23">
    <cfRule type="cellIs" dxfId="13" priority="9" operator="lessThanOrEqual">
      <formula>25</formula>
    </cfRule>
    <cfRule type="cellIs" dxfId="12" priority="10" operator="greaterThan">
      <formula>25</formula>
    </cfRule>
  </conditionalFormatting>
  <conditionalFormatting sqref="D23">
    <cfRule type="cellIs" dxfId="11" priority="11" operator="lessThanOrEqual">
      <formula>25</formula>
    </cfRule>
    <cfRule type="cellIs" dxfId="10" priority="12" operator="greaterThan">
      <formula>25</formula>
    </cfRule>
  </conditionalFormatting>
  <conditionalFormatting sqref="D74">
    <cfRule type="cellIs" dxfId="9" priority="1" operator="lessThanOrEqual">
      <formula>25</formula>
    </cfRule>
    <cfRule type="cellIs" dxfId="8" priority="2" operator="greaterThan">
      <formula>25</formula>
    </cfRule>
  </conditionalFormatting>
  <conditionalFormatting sqref="D63">
    <cfRule type="cellIs" dxfId="7" priority="7" operator="lessThanOrEqual">
      <formula>25</formula>
    </cfRule>
    <cfRule type="cellIs" dxfId="6" priority="8" operator="greaterThan">
      <formula>25</formula>
    </cfRule>
  </conditionalFormatting>
  <conditionalFormatting sqref="I63">
    <cfRule type="cellIs" dxfId="5" priority="5" operator="lessThanOrEqual">
      <formula>25</formula>
    </cfRule>
    <cfRule type="cellIs" dxfId="4" priority="6" operator="greaterThan">
      <formula>25</formula>
    </cfRule>
  </conditionalFormatting>
  <conditionalFormatting sqref="I74">
    <cfRule type="cellIs" dxfId="3" priority="3" operator="lessThanOrEqual">
      <formula>25</formula>
    </cfRule>
    <cfRule type="cellIs" dxfId="2" priority="4" operator="greaterThan">
      <formula>25</formula>
    </cfRule>
  </conditionalFormatting>
  <pageMargins left="0.25" right="0.25" top="0.75" bottom="0.75" header="0.3" footer="0.3"/>
  <pageSetup paperSize="9" orientation="landscape" r:id="rId1"/>
  <headerFooter>
    <oddHeader>&amp;C&amp;"-,Fett"&amp;10Personalbemessung</oddHeader>
    <oddFooter>&amp;L&amp;8 40.31 / Stand 12/23&amp;R&amp;8&amp;P/&amp;N</oddFooter>
  </headerFooter>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rgb="FFFFFF00"/>
  </sheetPr>
  <dimension ref="A1:G30"/>
  <sheetViews>
    <sheetView showGridLines="0" view="pageLayout" zoomScaleNormal="100" workbookViewId="0">
      <selection activeCell="D7" sqref="D7"/>
    </sheetView>
  </sheetViews>
  <sheetFormatPr baseColWidth="10" defaultRowHeight="13.8" x14ac:dyDescent="0.25"/>
  <cols>
    <col min="1" max="1" width="12.19921875" customWidth="1"/>
    <col min="2" max="2" width="16.69921875" customWidth="1"/>
    <col min="3" max="3" width="23.19921875" customWidth="1"/>
    <col min="4" max="4" width="10.69921875" customWidth="1"/>
    <col min="5" max="5" width="12.69921875" customWidth="1"/>
    <col min="6" max="6" width="14.59765625" customWidth="1"/>
    <col min="7" max="7" width="19.59765625" customWidth="1"/>
  </cols>
  <sheetData>
    <row r="1" spans="1:7" ht="17.399999999999999" x14ac:dyDescent="0.3">
      <c r="A1" s="136" t="s">
        <v>120</v>
      </c>
      <c r="B1" s="29"/>
      <c r="C1" s="29"/>
      <c r="D1" s="29"/>
      <c r="E1" s="29"/>
      <c r="F1" s="29"/>
      <c r="G1" s="29"/>
    </row>
    <row r="2" spans="1:7" ht="17.399999999999999" x14ac:dyDescent="0.3">
      <c r="A2" s="29"/>
      <c r="B2" s="29"/>
      <c r="C2" s="29"/>
      <c r="D2" s="29"/>
      <c r="E2" s="29"/>
      <c r="F2" s="29"/>
      <c r="G2" s="29"/>
    </row>
    <row r="3" spans="1:7" s="1" customFormat="1" ht="17.399999999999999" x14ac:dyDescent="0.3">
      <c r="A3" s="137" t="s">
        <v>124</v>
      </c>
      <c r="B3" s="29"/>
      <c r="C3" s="29"/>
      <c r="D3" s="29"/>
      <c r="E3" s="29"/>
      <c r="F3" s="29"/>
      <c r="G3" s="29"/>
    </row>
    <row r="4" spans="1:7" ht="15" x14ac:dyDescent="0.25">
      <c r="B4" s="30"/>
      <c r="C4" s="30"/>
      <c r="D4" s="30"/>
      <c r="E4" s="28"/>
      <c r="F4" s="28"/>
      <c r="G4" s="28"/>
    </row>
    <row r="5" spans="1:7" ht="17.399999999999999" x14ac:dyDescent="0.3">
      <c r="A5" s="138" t="s">
        <v>56</v>
      </c>
      <c r="B5" s="24"/>
      <c r="C5" s="24"/>
      <c r="D5" s="24"/>
      <c r="E5" s="24"/>
      <c r="F5" s="24"/>
      <c r="G5" s="25"/>
    </row>
    <row r="6" spans="1:7" ht="53.25" customHeight="1" x14ac:dyDescent="0.25">
      <c r="A6" s="142" t="s">
        <v>0</v>
      </c>
      <c r="B6" s="139" t="s">
        <v>121</v>
      </c>
      <c r="C6" s="140" t="s">
        <v>122</v>
      </c>
      <c r="D6" s="141" t="s">
        <v>57</v>
      </c>
      <c r="E6" s="142" t="s">
        <v>54</v>
      </c>
      <c r="F6" s="143" t="s">
        <v>58</v>
      </c>
      <c r="G6" s="144" t="s">
        <v>123</v>
      </c>
    </row>
    <row r="7" spans="1:7" x14ac:dyDescent="0.25">
      <c r="A7" s="151" t="s">
        <v>1</v>
      </c>
      <c r="B7" s="145"/>
      <c r="C7" s="146"/>
      <c r="D7" s="146"/>
      <c r="E7" s="152">
        <v>30</v>
      </c>
      <c r="F7" s="153">
        <v>0.2</v>
      </c>
      <c r="G7" s="154">
        <f>F7*E7*D7+C7</f>
        <v>0</v>
      </c>
    </row>
    <row r="8" spans="1:7" x14ac:dyDescent="0.25">
      <c r="A8" s="147" t="s">
        <v>2</v>
      </c>
      <c r="B8" s="145"/>
      <c r="C8" s="146"/>
      <c r="D8" s="146"/>
      <c r="E8" s="56">
        <v>30</v>
      </c>
      <c r="F8" s="149">
        <v>7.0000000000000007E-2</v>
      </c>
      <c r="G8" s="150">
        <f>F8*E8*D8+C8</f>
        <v>0</v>
      </c>
    </row>
    <row r="9" spans="1:7" ht="14.4" thickBot="1" x14ac:dyDescent="0.3">
      <c r="A9" s="151" t="s">
        <v>3</v>
      </c>
      <c r="B9" s="145"/>
      <c r="C9" s="145"/>
      <c r="D9" s="145"/>
      <c r="E9" s="152">
        <v>30</v>
      </c>
      <c r="F9" s="154">
        <v>0.06</v>
      </c>
      <c r="G9" s="155">
        <f t="shared" ref="G9" si="0">F9*E9*D9+C9</f>
        <v>0</v>
      </c>
    </row>
    <row r="10" spans="1:7" ht="14.4" thickBot="1" x14ac:dyDescent="0.3">
      <c r="A10" s="59"/>
      <c r="B10" s="59"/>
      <c r="C10" s="475" t="s">
        <v>59</v>
      </c>
      <c r="D10" s="475"/>
      <c r="E10" s="475"/>
      <c r="F10" s="475"/>
      <c r="G10" s="157">
        <f>G9+G8+G7</f>
        <v>0</v>
      </c>
    </row>
    <row r="11" spans="1:7" x14ac:dyDescent="0.25">
      <c r="A11" s="27"/>
      <c r="B11" s="27"/>
      <c r="C11" s="27"/>
      <c r="D11" s="27"/>
      <c r="E11" s="27"/>
      <c r="F11" s="27"/>
      <c r="G11" s="27"/>
    </row>
    <row r="12" spans="1:7" s="1" customFormat="1" x14ac:dyDescent="0.25">
      <c r="A12" s="27"/>
      <c r="B12" s="27"/>
      <c r="C12" s="27"/>
      <c r="D12" s="27"/>
      <c r="E12" s="27"/>
      <c r="F12" s="27"/>
      <c r="G12" s="27"/>
    </row>
    <row r="13" spans="1:7" s="1" customFormat="1" x14ac:dyDescent="0.25">
      <c r="A13" s="27"/>
      <c r="B13" s="27"/>
      <c r="C13" s="27"/>
      <c r="D13" s="27"/>
      <c r="E13" s="27"/>
      <c r="F13" s="27"/>
      <c r="G13" s="27"/>
    </row>
    <row r="14" spans="1:7" s="1" customFormat="1" x14ac:dyDescent="0.25">
      <c r="A14" s="27"/>
      <c r="B14" s="27"/>
      <c r="C14" s="27"/>
      <c r="D14" s="27"/>
      <c r="E14" s="27"/>
      <c r="F14" s="27"/>
      <c r="G14" s="27"/>
    </row>
    <row r="15" spans="1:7" x14ac:dyDescent="0.25">
      <c r="A15" s="27"/>
      <c r="B15" s="27"/>
      <c r="C15" s="27"/>
      <c r="D15" s="27"/>
      <c r="E15" s="27"/>
      <c r="F15" s="27"/>
      <c r="G15" s="27"/>
    </row>
    <row r="16" spans="1:7" ht="15.6" x14ac:dyDescent="0.3">
      <c r="A16" s="478"/>
      <c r="B16" s="479"/>
      <c r="C16" s="479"/>
      <c r="D16" s="185"/>
      <c r="E16" s="19"/>
      <c r="G16" s="31"/>
    </row>
    <row r="17" spans="1:7" ht="15.6" x14ac:dyDescent="0.3">
      <c r="A17" s="478"/>
      <c r="B17" s="479"/>
      <c r="C17" s="479"/>
      <c r="D17" s="185"/>
      <c r="E17" s="89"/>
      <c r="G17" s="32"/>
    </row>
    <row r="18" spans="1:7" x14ac:dyDescent="0.25">
      <c r="A18" s="478"/>
      <c r="B18" s="479"/>
      <c r="C18" s="479"/>
      <c r="D18" s="185"/>
      <c r="E18" s="27"/>
      <c r="G18" s="27"/>
    </row>
    <row r="19" spans="1:7" ht="17.399999999999999" x14ac:dyDescent="0.3">
      <c r="A19" s="480"/>
      <c r="B19" s="481"/>
      <c r="C19" s="481"/>
      <c r="D19" s="186"/>
      <c r="E19" s="27"/>
      <c r="G19" s="27"/>
    </row>
    <row r="20" spans="1:7" x14ac:dyDescent="0.25">
      <c r="A20" s="27"/>
      <c r="B20" s="27"/>
      <c r="C20" s="27"/>
      <c r="D20" s="27"/>
      <c r="E20" s="27"/>
      <c r="F20" s="27"/>
      <c r="G20" s="27"/>
    </row>
    <row r="21" spans="1:7" s="1" customFormat="1" x14ac:dyDescent="0.25">
      <c r="A21" s="27"/>
      <c r="B21" s="27"/>
      <c r="C21" s="27"/>
      <c r="D21" s="27"/>
      <c r="E21" s="27"/>
      <c r="F21" s="27"/>
      <c r="G21" s="27"/>
    </row>
    <row r="22" spans="1:7" s="1" customFormat="1" x14ac:dyDescent="0.25">
      <c r="A22" s="27"/>
      <c r="B22" s="27"/>
      <c r="C22" s="27"/>
      <c r="D22" s="27"/>
      <c r="E22" s="27"/>
      <c r="F22" s="27"/>
      <c r="G22" s="27"/>
    </row>
    <row r="23" spans="1:7" s="1" customFormat="1" x14ac:dyDescent="0.25">
      <c r="A23" s="27"/>
      <c r="B23" s="27"/>
      <c r="C23" s="27"/>
      <c r="D23" s="27"/>
      <c r="E23" s="27"/>
      <c r="F23" s="27"/>
      <c r="G23" s="27"/>
    </row>
    <row r="24" spans="1:7" s="1" customFormat="1" x14ac:dyDescent="0.25">
      <c r="A24" s="27"/>
      <c r="B24" s="27"/>
      <c r="C24" s="27"/>
      <c r="D24" s="27"/>
      <c r="E24" s="27"/>
      <c r="F24" s="27"/>
      <c r="G24" s="27"/>
    </row>
    <row r="25" spans="1:7" s="1" customFormat="1" x14ac:dyDescent="0.25">
      <c r="A25" s="27"/>
      <c r="B25" s="27"/>
      <c r="C25" s="27"/>
      <c r="D25" s="27"/>
      <c r="E25" s="27"/>
      <c r="F25" s="27"/>
      <c r="G25" s="27"/>
    </row>
    <row r="26" spans="1:7" x14ac:dyDescent="0.25">
      <c r="A26" s="27"/>
      <c r="B26" s="27"/>
      <c r="C26" s="27"/>
      <c r="D26" s="27"/>
      <c r="E26" s="27"/>
      <c r="F26" s="27"/>
      <c r="G26" s="27"/>
    </row>
    <row r="27" spans="1:7" x14ac:dyDescent="0.25">
      <c r="A27" s="476" t="s">
        <v>55</v>
      </c>
      <c r="B27" s="476"/>
      <c r="C27" s="476"/>
      <c r="D27" s="476"/>
      <c r="E27" s="476"/>
      <c r="F27" s="476"/>
      <c r="G27" s="476"/>
    </row>
    <row r="28" spans="1:7" x14ac:dyDescent="0.25">
      <c r="A28" s="477" t="s">
        <v>125</v>
      </c>
      <c r="B28" s="477"/>
      <c r="C28" s="477"/>
      <c r="D28" s="477"/>
      <c r="E28" s="477"/>
      <c r="F28" s="477"/>
      <c r="G28" s="477"/>
    </row>
    <row r="29" spans="1:7" ht="9.75" customHeight="1" x14ac:dyDescent="0.25">
      <c r="A29" s="148" t="s">
        <v>73</v>
      </c>
      <c r="B29" s="148"/>
      <c r="C29" s="148"/>
      <c r="D29" s="148"/>
      <c r="E29" s="148"/>
      <c r="F29" s="148"/>
      <c r="G29" s="148"/>
    </row>
    <row r="30" spans="1:7" ht="12" customHeight="1" x14ac:dyDescent="0.25">
      <c r="A30" s="148" t="s">
        <v>60</v>
      </c>
      <c r="B30" s="148"/>
      <c r="C30" s="148"/>
      <c r="D30" s="148"/>
      <c r="E30" s="148"/>
      <c r="F30" s="148"/>
      <c r="G30" s="148"/>
    </row>
  </sheetData>
  <sheetProtection algorithmName="SHA-512" hashValue="4O9ytt9adTqjujMxOIIxDlhWOEQDlutaNI0sh9VgPL0vSM548fkLlK/rRyWa9OdLtCw19l6NiarXU22Ug/mMdQ==" saltValue="K1xH3gbQslErRsct1IYrcA==" spinCount="100000" sheet="1" selectLockedCells="1"/>
  <mergeCells count="7">
    <mergeCell ref="C10:F10"/>
    <mergeCell ref="A27:G27"/>
    <mergeCell ref="A28:G28"/>
    <mergeCell ref="A16:C16"/>
    <mergeCell ref="A17:C17"/>
    <mergeCell ref="A18:C18"/>
    <mergeCell ref="A19:C19"/>
  </mergeCells>
  <conditionalFormatting sqref="D19">
    <cfRule type="cellIs" dxfId="1" priority="1" operator="lessThan">
      <formula>0</formula>
    </cfRule>
    <cfRule type="cellIs" dxfId="0" priority="2" operator="greaterThanOrEqual">
      <formula>0</formula>
    </cfRule>
  </conditionalFormatting>
  <pageMargins left="0.7" right="0.7" top="0.78740157499999996" bottom="0.78740157499999996" header="0.3" footer="0.3"/>
  <pageSetup paperSize="9" orientation="landscape" r:id="rId1"/>
  <headerFooter>
    <oddHeader>&amp;C&amp;"-,Fett"&amp;10Personalbemessung</oddHeader>
    <oddFooter>&amp;L&amp;8 40.31 / Stand 12/23&amp;R&amp;8&amp;P/&amp;N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00B050"/>
  </sheetPr>
  <dimension ref="A1:K46"/>
  <sheetViews>
    <sheetView showGridLines="0" showWhiteSpace="0" view="pageLayout" zoomScaleNormal="100" workbookViewId="0">
      <selection activeCell="B15" sqref="B15:H15"/>
    </sheetView>
  </sheetViews>
  <sheetFormatPr baseColWidth="10" defaultRowHeight="13.8" x14ac:dyDescent="0.25"/>
  <cols>
    <col min="8" max="8" width="6.69921875" customWidth="1"/>
    <col min="9" max="9" width="34.69921875" customWidth="1"/>
  </cols>
  <sheetData>
    <row r="1" spans="1:11" ht="17.399999999999999" x14ac:dyDescent="0.3">
      <c r="A1" s="187" t="s">
        <v>142</v>
      </c>
      <c r="B1" s="1"/>
      <c r="C1" s="1"/>
      <c r="D1" s="1"/>
      <c r="E1" s="1"/>
      <c r="F1" s="1"/>
      <c r="G1" s="1"/>
      <c r="H1" s="1"/>
      <c r="I1" s="1"/>
      <c r="J1" s="1"/>
      <c r="K1" s="1"/>
    </row>
    <row r="2" spans="1:11" x14ac:dyDescent="0.25">
      <c r="A2" s="1"/>
      <c r="B2" s="1"/>
      <c r="C2" s="1"/>
      <c r="D2" s="1"/>
      <c r="E2" s="1"/>
      <c r="F2" s="1"/>
      <c r="G2" s="1"/>
      <c r="H2" s="1"/>
      <c r="I2" s="1"/>
      <c r="J2" s="1"/>
      <c r="K2" s="1"/>
    </row>
    <row r="3" spans="1:11" ht="15.6" x14ac:dyDescent="0.3">
      <c r="A3" s="125" t="s">
        <v>41</v>
      </c>
      <c r="B3" s="482" t="s">
        <v>143</v>
      </c>
      <c r="C3" s="482"/>
      <c r="D3" s="482"/>
      <c r="E3" s="482"/>
      <c r="F3" s="482"/>
      <c r="G3" s="482"/>
      <c r="H3" s="482"/>
      <c r="I3" s="220" t="s">
        <v>89</v>
      </c>
      <c r="J3" s="224"/>
      <c r="K3" s="224"/>
    </row>
    <row r="4" spans="1:11" x14ac:dyDescent="0.25">
      <c r="A4" s="126">
        <v>1</v>
      </c>
      <c r="B4" s="483" t="s">
        <v>91</v>
      </c>
      <c r="C4" s="483"/>
      <c r="D4" s="483"/>
      <c r="E4" s="483"/>
      <c r="F4" s="483"/>
      <c r="G4" s="483"/>
      <c r="H4" s="483"/>
      <c r="I4" s="219"/>
      <c r="J4" s="225"/>
      <c r="K4" s="225"/>
    </row>
    <row r="5" spans="1:11" x14ac:dyDescent="0.25">
      <c r="A5" s="127">
        <v>2</v>
      </c>
      <c r="B5" s="484" t="s">
        <v>92</v>
      </c>
      <c r="C5" s="484"/>
      <c r="D5" s="484"/>
      <c r="E5" s="484"/>
      <c r="F5" s="484"/>
      <c r="G5" s="484"/>
      <c r="H5" s="484"/>
      <c r="I5" s="219"/>
      <c r="J5" s="225"/>
      <c r="K5" s="225"/>
    </row>
    <row r="6" spans="1:11" x14ac:dyDescent="0.25">
      <c r="A6" s="127">
        <v>3</v>
      </c>
      <c r="B6" s="484" t="s">
        <v>94</v>
      </c>
      <c r="C6" s="484"/>
      <c r="D6" s="484"/>
      <c r="E6" s="484"/>
      <c r="F6" s="484"/>
      <c r="G6" s="484"/>
      <c r="H6" s="484"/>
      <c r="I6" s="219"/>
      <c r="J6" s="225"/>
      <c r="K6" s="225"/>
    </row>
    <row r="7" spans="1:11" x14ac:dyDescent="0.25">
      <c r="A7" s="127">
        <v>4</v>
      </c>
      <c r="B7" s="484" t="s">
        <v>96</v>
      </c>
      <c r="C7" s="484"/>
      <c r="D7" s="484"/>
      <c r="E7" s="484"/>
      <c r="F7" s="484"/>
      <c r="G7" s="484"/>
      <c r="H7" s="484"/>
      <c r="I7" s="219"/>
      <c r="J7" s="225"/>
      <c r="K7" s="225"/>
    </row>
    <row r="8" spans="1:11" x14ac:dyDescent="0.25">
      <c r="A8" s="127">
        <v>5</v>
      </c>
      <c r="B8" s="484" t="s">
        <v>98</v>
      </c>
      <c r="C8" s="484"/>
      <c r="D8" s="484"/>
      <c r="E8" s="484"/>
      <c r="F8" s="484"/>
      <c r="G8" s="484"/>
      <c r="H8" s="484"/>
      <c r="I8" s="219"/>
      <c r="J8" s="225"/>
      <c r="K8" s="225"/>
    </row>
    <row r="9" spans="1:11" x14ac:dyDescent="0.25">
      <c r="A9" s="127">
        <v>6</v>
      </c>
      <c r="B9" s="484" t="s">
        <v>99</v>
      </c>
      <c r="C9" s="484"/>
      <c r="D9" s="484"/>
      <c r="E9" s="484"/>
      <c r="F9" s="484"/>
      <c r="G9" s="484"/>
      <c r="H9" s="484"/>
      <c r="I9" s="219"/>
      <c r="J9" s="225"/>
      <c r="K9" s="225"/>
    </row>
    <row r="10" spans="1:11" x14ac:dyDescent="0.25">
      <c r="A10" s="127">
        <v>7</v>
      </c>
      <c r="B10" s="484" t="s">
        <v>100</v>
      </c>
      <c r="C10" s="484"/>
      <c r="D10" s="484"/>
      <c r="E10" s="484"/>
      <c r="F10" s="484"/>
      <c r="G10" s="484"/>
      <c r="H10" s="484"/>
      <c r="I10" s="219"/>
      <c r="J10" s="225"/>
      <c r="K10" s="225"/>
    </row>
    <row r="11" spans="1:11" x14ac:dyDescent="0.25">
      <c r="A11" s="127">
        <v>8</v>
      </c>
      <c r="B11" s="484" t="s">
        <v>102</v>
      </c>
      <c r="C11" s="484"/>
      <c r="D11" s="484"/>
      <c r="E11" s="484"/>
      <c r="F11" s="484"/>
      <c r="G11" s="484"/>
      <c r="H11" s="484"/>
      <c r="I11" s="219"/>
      <c r="J11" s="225"/>
      <c r="K11" s="225"/>
    </row>
    <row r="12" spans="1:11" x14ac:dyDescent="0.25">
      <c r="A12" s="127">
        <v>9</v>
      </c>
      <c r="B12" s="484" t="s">
        <v>104</v>
      </c>
      <c r="C12" s="484"/>
      <c r="D12" s="484"/>
      <c r="E12" s="484"/>
      <c r="F12" s="484"/>
      <c r="G12" s="484"/>
      <c r="H12" s="484"/>
      <c r="I12" s="219"/>
      <c r="J12" s="225"/>
      <c r="K12" s="225"/>
    </row>
    <row r="13" spans="1:11" x14ac:dyDescent="0.25">
      <c r="A13" s="127">
        <v>10</v>
      </c>
      <c r="B13" s="484" t="s">
        <v>106</v>
      </c>
      <c r="C13" s="484"/>
      <c r="D13" s="484"/>
      <c r="E13" s="484"/>
      <c r="F13" s="484"/>
      <c r="G13" s="484"/>
      <c r="H13" s="484"/>
      <c r="I13" s="219"/>
      <c r="J13" s="225"/>
      <c r="K13" s="225"/>
    </row>
    <row r="14" spans="1:11" x14ac:dyDescent="0.25">
      <c r="A14" s="127">
        <v>11</v>
      </c>
      <c r="B14" s="484" t="s">
        <v>107</v>
      </c>
      <c r="C14" s="484"/>
      <c r="D14" s="484"/>
      <c r="E14" s="484"/>
      <c r="F14" s="484"/>
      <c r="G14" s="484"/>
      <c r="H14" s="484"/>
      <c r="I14" s="219"/>
      <c r="J14" s="225"/>
      <c r="K14" s="225"/>
    </row>
    <row r="15" spans="1:11" ht="44.25" customHeight="1" x14ac:dyDescent="0.25">
      <c r="A15" s="127">
        <v>12</v>
      </c>
      <c r="B15" s="484" t="s">
        <v>187</v>
      </c>
      <c r="C15" s="484"/>
      <c r="D15" s="484"/>
      <c r="E15" s="484"/>
      <c r="F15" s="484"/>
      <c r="G15" s="484"/>
      <c r="H15" s="484"/>
      <c r="I15" s="219"/>
      <c r="J15" s="225"/>
      <c r="K15" s="225"/>
    </row>
    <row r="16" spans="1:11" ht="48" customHeight="1" x14ac:dyDescent="0.25">
      <c r="A16" s="127">
        <v>13</v>
      </c>
      <c r="B16" s="484" t="s">
        <v>174</v>
      </c>
      <c r="C16" s="484"/>
      <c r="D16" s="484"/>
      <c r="E16" s="484"/>
      <c r="F16" s="484"/>
      <c r="G16" s="484"/>
      <c r="H16" s="484"/>
      <c r="I16" s="219"/>
      <c r="J16" s="225"/>
      <c r="K16" s="225"/>
    </row>
    <row r="17" spans="1:11" x14ac:dyDescent="0.25">
      <c r="A17" s="127">
        <v>14</v>
      </c>
      <c r="B17" s="484" t="s">
        <v>108</v>
      </c>
      <c r="C17" s="484"/>
      <c r="D17" s="484"/>
      <c r="E17" s="484"/>
      <c r="F17" s="484"/>
      <c r="G17" s="484"/>
      <c r="H17" s="484"/>
      <c r="I17" s="219"/>
      <c r="J17" s="225"/>
      <c r="K17" s="225"/>
    </row>
    <row r="18" spans="1:11" x14ac:dyDescent="0.25">
      <c r="A18" s="127">
        <v>15</v>
      </c>
      <c r="B18" s="484" t="s">
        <v>109</v>
      </c>
      <c r="C18" s="484"/>
      <c r="D18" s="484"/>
      <c r="E18" s="484"/>
      <c r="F18" s="484"/>
      <c r="G18" s="484"/>
      <c r="H18" s="484"/>
      <c r="I18" s="219"/>
      <c r="J18" s="225"/>
      <c r="K18" s="225"/>
    </row>
    <row r="19" spans="1:11" ht="27.75" customHeight="1" x14ac:dyDescent="0.25">
      <c r="A19" s="489" t="s">
        <v>110</v>
      </c>
      <c r="B19" s="490"/>
      <c r="C19" s="490"/>
      <c r="D19" s="490"/>
      <c r="E19" s="490"/>
      <c r="F19" s="490"/>
      <c r="G19" s="490"/>
      <c r="H19" s="490"/>
      <c r="I19" s="491"/>
      <c r="J19" s="225"/>
      <c r="K19" s="225"/>
    </row>
    <row r="20" spans="1:11" x14ac:dyDescent="0.25">
      <c r="A20" s="130">
        <v>16</v>
      </c>
      <c r="B20" s="485" t="s">
        <v>180</v>
      </c>
      <c r="C20" s="485"/>
      <c r="D20" s="485"/>
      <c r="E20" s="485"/>
      <c r="F20" s="485"/>
      <c r="G20" s="485"/>
      <c r="H20" s="485"/>
      <c r="I20" s="217"/>
      <c r="J20" s="225"/>
      <c r="K20" s="225"/>
    </row>
    <row r="21" spans="1:11" s="1" customFormat="1" x14ac:dyDescent="0.25">
      <c r="A21" s="259">
        <v>17</v>
      </c>
      <c r="B21" s="258" t="s">
        <v>184</v>
      </c>
      <c r="C21" s="255"/>
      <c r="D21" s="255"/>
      <c r="E21" s="255"/>
      <c r="F21" s="255"/>
      <c r="G21" s="255"/>
      <c r="H21" s="256"/>
      <c r="I21" s="217"/>
      <c r="J21" s="225"/>
      <c r="K21" s="225"/>
    </row>
    <row r="22" spans="1:11" ht="30" customHeight="1" x14ac:dyDescent="0.25">
      <c r="A22" s="130">
        <v>18</v>
      </c>
      <c r="B22" s="486" t="s">
        <v>182</v>
      </c>
      <c r="C22" s="487"/>
      <c r="D22" s="487"/>
      <c r="E22" s="487"/>
      <c r="F22" s="487"/>
      <c r="G22" s="487"/>
      <c r="H22" s="488"/>
      <c r="I22" s="218" t="s">
        <v>157</v>
      </c>
      <c r="J22" s="226"/>
      <c r="K22" s="226"/>
    </row>
    <row r="23" spans="1:11" ht="30" customHeight="1" x14ac:dyDescent="0.25">
      <c r="A23" s="130">
        <v>19</v>
      </c>
      <c r="B23" s="486" t="s">
        <v>183</v>
      </c>
      <c r="C23" s="487"/>
      <c r="D23" s="487"/>
      <c r="E23" s="487"/>
      <c r="F23" s="487"/>
      <c r="G23" s="487"/>
      <c r="H23" s="488"/>
      <c r="I23" s="218" t="s">
        <v>158</v>
      </c>
      <c r="J23" s="226"/>
      <c r="K23" s="226"/>
    </row>
    <row r="24" spans="1:11" ht="29.25" customHeight="1" x14ac:dyDescent="0.25">
      <c r="A24" s="130">
        <v>20</v>
      </c>
      <c r="B24" s="485" t="s">
        <v>111</v>
      </c>
      <c r="C24" s="485"/>
      <c r="D24" s="485"/>
      <c r="E24" s="485"/>
      <c r="F24" s="485"/>
      <c r="G24" s="485"/>
      <c r="H24" s="485"/>
      <c r="I24" s="218"/>
      <c r="J24" s="226"/>
      <c r="K24" s="226"/>
    </row>
    <row r="25" spans="1:11" ht="30" customHeight="1" x14ac:dyDescent="0.25">
      <c r="A25" s="130">
        <v>21</v>
      </c>
      <c r="B25" s="485" t="s">
        <v>163</v>
      </c>
      <c r="C25" s="485"/>
      <c r="D25" s="485"/>
      <c r="E25" s="485"/>
      <c r="F25" s="485"/>
      <c r="G25" s="485"/>
      <c r="H25" s="485"/>
      <c r="I25" s="218" t="s">
        <v>112</v>
      </c>
      <c r="J25" s="226"/>
      <c r="K25" s="226"/>
    </row>
    <row r="26" spans="1:11" ht="43.5" customHeight="1" x14ac:dyDescent="0.25">
      <c r="A26" s="130">
        <v>22</v>
      </c>
      <c r="B26" s="486" t="s">
        <v>178</v>
      </c>
      <c r="C26" s="487"/>
      <c r="D26" s="487"/>
      <c r="E26" s="487"/>
      <c r="F26" s="487"/>
      <c r="G26" s="487"/>
      <c r="H26" s="488"/>
      <c r="I26" s="215" t="s">
        <v>186</v>
      </c>
      <c r="J26" s="227"/>
      <c r="K26" s="227"/>
    </row>
    <row r="27" spans="1:11" x14ac:dyDescent="0.25">
      <c r="A27" s="130">
        <v>23</v>
      </c>
      <c r="B27" s="485" t="s">
        <v>113</v>
      </c>
      <c r="C27" s="485"/>
      <c r="D27" s="485"/>
      <c r="E27" s="485"/>
      <c r="F27" s="485"/>
      <c r="G27" s="485"/>
      <c r="H27" s="485"/>
      <c r="I27" s="217"/>
      <c r="J27" s="225"/>
      <c r="K27" s="225"/>
    </row>
    <row r="28" spans="1:11" x14ac:dyDescent="0.25">
      <c r="A28" s="130">
        <v>24</v>
      </c>
      <c r="B28" s="485" t="s">
        <v>114</v>
      </c>
      <c r="C28" s="485"/>
      <c r="D28" s="485"/>
      <c r="E28" s="485"/>
      <c r="F28" s="485"/>
      <c r="G28" s="485"/>
      <c r="H28" s="485"/>
      <c r="I28" s="217"/>
      <c r="J28" s="225"/>
      <c r="K28" s="225"/>
    </row>
    <row r="29" spans="1:11" ht="76.95" customHeight="1" x14ac:dyDescent="0.25">
      <c r="A29" s="130">
        <v>25</v>
      </c>
      <c r="B29" s="485" t="s">
        <v>115</v>
      </c>
      <c r="C29" s="485"/>
      <c r="D29" s="485"/>
      <c r="E29" s="485"/>
      <c r="F29" s="485"/>
      <c r="G29" s="485"/>
      <c r="H29" s="485"/>
      <c r="I29" s="268" t="s">
        <v>192</v>
      </c>
      <c r="J29" s="228"/>
      <c r="K29" s="228"/>
    </row>
    <row r="30" spans="1:11" ht="30.75" customHeight="1" x14ac:dyDescent="0.25">
      <c r="A30" s="130">
        <v>26</v>
      </c>
      <c r="B30" s="485" t="s">
        <v>116</v>
      </c>
      <c r="C30" s="485"/>
      <c r="D30" s="485"/>
      <c r="E30" s="485"/>
      <c r="F30" s="485"/>
      <c r="G30" s="485"/>
      <c r="H30" s="485"/>
      <c r="I30" s="216"/>
      <c r="J30" s="229"/>
      <c r="K30" s="229"/>
    </row>
    <row r="31" spans="1:11" ht="29.25" customHeight="1" x14ac:dyDescent="0.25">
      <c r="A31" s="257">
        <v>27</v>
      </c>
      <c r="B31" s="500" t="s">
        <v>185</v>
      </c>
      <c r="C31" s="501"/>
      <c r="D31" s="501"/>
      <c r="E31" s="501"/>
      <c r="F31" s="501"/>
      <c r="G31" s="501"/>
      <c r="H31" s="502"/>
      <c r="I31" s="231" t="s">
        <v>117</v>
      </c>
      <c r="J31" s="226"/>
      <c r="K31" s="226"/>
    </row>
    <row r="32" spans="1:11" s="1" customFormat="1" ht="24" customHeight="1" x14ac:dyDescent="0.25">
      <c r="A32" s="504" t="s">
        <v>179</v>
      </c>
      <c r="B32" s="505"/>
      <c r="C32" s="505"/>
      <c r="D32" s="505"/>
      <c r="E32" s="505"/>
      <c r="F32" s="505"/>
      <c r="G32" s="505"/>
      <c r="H32" s="505"/>
      <c r="I32" s="506"/>
      <c r="J32" s="226"/>
      <c r="K32" s="226"/>
    </row>
    <row r="33" spans="1:11" s="1" customFormat="1" ht="29.25" customHeight="1" x14ac:dyDescent="0.25">
      <c r="A33" s="253">
        <v>28</v>
      </c>
      <c r="B33" s="503" t="s">
        <v>181</v>
      </c>
      <c r="C33" s="503"/>
      <c r="D33" s="503"/>
      <c r="E33" s="503"/>
      <c r="F33" s="503"/>
      <c r="G33" s="503"/>
      <c r="H33" s="503"/>
      <c r="I33" s="252" t="s">
        <v>193</v>
      </c>
      <c r="J33" s="226"/>
      <c r="K33" s="226"/>
    </row>
    <row r="34" spans="1:11" x14ac:dyDescent="0.25">
      <c r="A34" s="253">
        <v>29</v>
      </c>
      <c r="B34" s="503" t="s">
        <v>44</v>
      </c>
      <c r="C34" s="503"/>
      <c r="D34" s="503"/>
      <c r="E34" s="503"/>
      <c r="F34" s="503"/>
      <c r="G34" s="503"/>
      <c r="H34" s="503"/>
      <c r="I34" s="254"/>
      <c r="J34" s="230"/>
      <c r="K34" s="230"/>
    </row>
    <row r="35" spans="1:11" x14ac:dyDescent="0.25">
      <c r="A35" s="253">
        <v>30</v>
      </c>
      <c r="B35" s="503" t="s">
        <v>43</v>
      </c>
      <c r="C35" s="503"/>
      <c r="D35" s="503"/>
      <c r="E35" s="503"/>
      <c r="F35" s="503"/>
      <c r="G35" s="503"/>
      <c r="H35" s="503"/>
      <c r="I35" s="232"/>
      <c r="J35" s="230"/>
      <c r="K35" s="230"/>
    </row>
    <row r="36" spans="1:11" x14ac:dyDescent="0.25">
      <c r="A36" s="1"/>
      <c r="B36" s="1"/>
      <c r="C36" s="1"/>
      <c r="D36" s="1"/>
      <c r="E36" s="1"/>
      <c r="F36" s="1"/>
      <c r="G36" s="1"/>
      <c r="H36" s="1"/>
      <c r="I36" s="1"/>
      <c r="J36" s="1"/>
      <c r="K36" s="1"/>
    </row>
    <row r="37" spans="1:11" ht="15.6" x14ac:dyDescent="0.3">
      <c r="A37" s="125" t="s">
        <v>41</v>
      </c>
      <c r="B37" s="515" t="s">
        <v>90</v>
      </c>
      <c r="C37" s="516"/>
      <c r="D37" s="516"/>
      <c r="E37" s="516"/>
      <c r="F37" s="517"/>
      <c r="G37" s="1"/>
      <c r="H37" s="1"/>
      <c r="I37" s="1"/>
      <c r="J37" s="1"/>
      <c r="K37" s="1"/>
    </row>
    <row r="38" spans="1:11" x14ac:dyDescent="0.25">
      <c r="A38" s="199">
        <v>1</v>
      </c>
      <c r="B38" s="518" t="s">
        <v>42</v>
      </c>
      <c r="C38" s="518"/>
      <c r="D38" s="518"/>
      <c r="E38" s="518"/>
      <c r="F38" s="518"/>
      <c r="G38" s="1"/>
      <c r="H38" s="1"/>
      <c r="I38" s="1"/>
      <c r="J38" s="1"/>
      <c r="K38" s="1"/>
    </row>
    <row r="39" spans="1:11" x14ac:dyDescent="0.25">
      <c r="A39" s="128">
        <v>2</v>
      </c>
      <c r="B39" s="519" t="s">
        <v>93</v>
      </c>
      <c r="C39" s="519"/>
      <c r="D39" s="519"/>
      <c r="E39" s="519"/>
      <c r="F39" s="519"/>
      <c r="G39" s="1"/>
      <c r="H39" s="1"/>
      <c r="I39" s="1"/>
      <c r="J39" s="1"/>
      <c r="K39" s="1"/>
    </row>
    <row r="40" spans="1:11" x14ac:dyDescent="0.25">
      <c r="A40" s="128">
        <v>3</v>
      </c>
      <c r="B40" s="519" t="s">
        <v>95</v>
      </c>
      <c r="C40" s="519"/>
      <c r="D40" s="519"/>
      <c r="E40" s="519"/>
      <c r="F40" s="519"/>
      <c r="G40" s="1"/>
      <c r="H40" s="1"/>
      <c r="I40" s="1"/>
      <c r="J40" s="1"/>
      <c r="K40" s="1"/>
    </row>
    <row r="41" spans="1:11" x14ac:dyDescent="0.25">
      <c r="A41" s="492">
        <v>4</v>
      </c>
      <c r="B41" s="494" t="s">
        <v>97</v>
      </c>
      <c r="C41" s="495"/>
      <c r="D41" s="495"/>
      <c r="E41" s="495"/>
      <c r="F41" s="496"/>
      <c r="G41" s="1"/>
      <c r="H41" s="1"/>
      <c r="I41" s="1"/>
      <c r="J41" s="1"/>
      <c r="K41" s="1"/>
    </row>
    <row r="42" spans="1:11" x14ac:dyDescent="0.25">
      <c r="A42" s="493"/>
      <c r="B42" s="497"/>
      <c r="C42" s="498"/>
      <c r="D42" s="498"/>
      <c r="E42" s="498"/>
      <c r="F42" s="499"/>
      <c r="G42" s="1"/>
      <c r="H42" s="1"/>
      <c r="I42" s="1"/>
      <c r="J42" s="1"/>
      <c r="K42" s="1"/>
    </row>
    <row r="43" spans="1:11" x14ac:dyDescent="0.25">
      <c r="A43" s="128">
        <v>5</v>
      </c>
      <c r="B43" s="507" t="s">
        <v>159</v>
      </c>
      <c r="C43" s="507"/>
      <c r="D43" s="507"/>
      <c r="E43" s="507"/>
      <c r="F43" s="507"/>
      <c r="G43" s="1"/>
      <c r="H43" s="1"/>
      <c r="I43" s="1"/>
      <c r="J43" s="1"/>
      <c r="K43" s="1"/>
    </row>
    <row r="44" spans="1:11" x14ac:dyDescent="0.25">
      <c r="A44" s="128">
        <v>6</v>
      </c>
      <c r="B44" s="508" t="s">
        <v>101</v>
      </c>
      <c r="C44" s="508"/>
      <c r="D44" s="508"/>
      <c r="E44" s="508"/>
      <c r="F44" s="508"/>
      <c r="G44" s="1"/>
      <c r="H44" s="1"/>
      <c r="I44" s="1"/>
      <c r="J44" s="1"/>
      <c r="K44" s="1"/>
    </row>
    <row r="45" spans="1:11" x14ac:dyDescent="0.25">
      <c r="A45" s="128">
        <v>7</v>
      </c>
      <c r="B45" s="509" t="s">
        <v>103</v>
      </c>
      <c r="C45" s="510"/>
      <c r="D45" s="510"/>
      <c r="E45" s="510"/>
      <c r="F45" s="511"/>
      <c r="G45" s="1"/>
      <c r="H45" s="1"/>
      <c r="I45" s="1"/>
      <c r="J45" s="1"/>
      <c r="K45" s="1"/>
    </row>
    <row r="46" spans="1:11" x14ac:dyDescent="0.25">
      <c r="A46" s="129">
        <v>8</v>
      </c>
      <c r="B46" s="512" t="s">
        <v>105</v>
      </c>
      <c r="C46" s="513"/>
      <c r="D46" s="513"/>
      <c r="E46" s="513"/>
      <c r="F46" s="514"/>
      <c r="G46" s="1"/>
      <c r="H46" s="1"/>
      <c r="I46" s="1"/>
      <c r="J46" s="1"/>
      <c r="K46" s="1"/>
    </row>
  </sheetData>
  <sheetProtection algorithmName="SHA-512" hashValue="TJ6mZCC+LZDHrIwzb9tDVvoxFReAV8WCyng23BvSW+n4OFNIZ6Sd3yeEOS0irrwEDIkxKabOYCg8+ARLnjgD+Q==" saltValue="dCEG/t8zUS7kVh1JvCtQEg==" spinCount="100000" sheet="1" objects="1" scenarios="1"/>
  <mergeCells count="42">
    <mergeCell ref="B43:F43"/>
    <mergeCell ref="B44:F44"/>
    <mergeCell ref="B45:F45"/>
    <mergeCell ref="B46:F46"/>
    <mergeCell ref="B37:F37"/>
    <mergeCell ref="B38:F38"/>
    <mergeCell ref="B39:F39"/>
    <mergeCell ref="B40:F40"/>
    <mergeCell ref="B28:H28"/>
    <mergeCell ref="B29:H29"/>
    <mergeCell ref="A41:A42"/>
    <mergeCell ref="B41:F42"/>
    <mergeCell ref="B30:H30"/>
    <mergeCell ref="B31:H31"/>
    <mergeCell ref="B34:H34"/>
    <mergeCell ref="B35:H35"/>
    <mergeCell ref="B33:H33"/>
    <mergeCell ref="A32:I32"/>
    <mergeCell ref="B23:H23"/>
    <mergeCell ref="B24:H24"/>
    <mergeCell ref="B25:H25"/>
    <mergeCell ref="B26:H26"/>
    <mergeCell ref="B27:H27"/>
    <mergeCell ref="B18:H18"/>
    <mergeCell ref="B20:H20"/>
    <mergeCell ref="B22:H22"/>
    <mergeCell ref="A19:I19"/>
    <mergeCell ref="B13:H13"/>
    <mergeCell ref="B14:H14"/>
    <mergeCell ref="B15:H15"/>
    <mergeCell ref="B16:H16"/>
    <mergeCell ref="B17:H17"/>
    <mergeCell ref="B8:H8"/>
    <mergeCell ref="B9:H9"/>
    <mergeCell ref="B10:H10"/>
    <mergeCell ref="B11:H11"/>
    <mergeCell ref="B12:H12"/>
    <mergeCell ref="B3:H3"/>
    <mergeCell ref="B4:H4"/>
    <mergeCell ref="B5:H5"/>
    <mergeCell ref="B6:H6"/>
    <mergeCell ref="B7:H7"/>
  </mergeCells>
  <pageMargins left="0.7" right="0.7" top="0.75" bottom="0.75" header="0.3" footer="0.3"/>
  <pageSetup paperSize="9" orientation="landscape" r:id="rId1"/>
  <headerFooter>
    <oddHeader>&amp;C&amp;"-,Fett"&amp;10Personalbemessung</oddHeader>
    <oddFooter>&amp;L&amp;8 40.31 Stand 11/23&amp;R&amp;8&amp;P/&amp;N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00B0F0"/>
    <pageSetUpPr fitToPage="1"/>
  </sheetPr>
  <dimension ref="A1:BT662"/>
  <sheetViews>
    <sheetView topLeftCell="A18" workbookViewId="0">
      <selection activeCell="A165" sqref="A165"/>
    </sheetView>
  </sheetViews>
  <sheetFormatPr baseColWidth="10" defaultRowHeight="13.8" x14ac:dyDescent="0.25"/>
  <cols>
    <col min="17" max="72" width="11.19921875" style="301"/>
  </cols>
  <sheetData>
    <row r="1" spans="1:16" x14ac:dyDescent="0.25">
      <c r="A1" s="301"/>
      <c r="B1" s="301"/>
      <c r="C1" s="301"/>
      <c r="D1" s="301"/>
      <c r="E1" s="301"/>
      <c r="F1" s="301"/>
      <c r="G1" s="301"/>
      <c r="H1" s="301"/>
      <c r="I1" s="301"/>
      <c r="J1" s="301"/>
      <c r="K1" s="301"/>
      <c r="L1" s="301"/>
      <c r="M1" s="301"/>
      <c r="N1" s="301"/>
      <c r="O1" s="301"/>
      <c r="P1" s="301"/>
    </row>
    <row r="2" spans="1:16" x14ac:dyDescent="0.25">
      <c r="A2" s="301"/>
      <c r="B2" s="301"/>
      <c r="C2" s="301"/>
      <c r="D2" s="301"/>
      <c r="E2" s="301"/>
      <c r="F2" s="301"/>
      <c r="G2" s="301"/>
      <c r="H2" s="301"/>
      <c r="I2" s="301"/>
      <c r="J2" s="301"/>
      <c r="K2" s="301"/>
      <c r="L2" s="301"/>
      <c r="M2" s="301"/>
      <c r="N2" s="301"/>
      <c r="O2" s="301"/>
      <c r="P2" s="301"/>
    </row>
    <row r="3" spans="1:16" x14ac:dyDescent="0.25">
      <c r="A3" s="301"/>
      <c r="B3" s="301"/>
      <c r="C3" s="301"/>
      <c r="D3" s="301"/>
      <c r="E3" s="301"/>
      <c r="F3" s="301"/>
      <c r="G3" s="301"/>
      <c r="H3" s="301"/>
      <c r="I3" s="301"/>
      <c r="J3" s="301"/>
      <c r="K3" s="301"/>
      <c r="L3" s="301"/>
      <c r="M3" s="301"/>
      <c r="N3" s="301"/>
      <c r="O3" s="301"/>
      <c r="P3" s="301"/>
    </row>
    <row r="4" spans="1:16" x14ac:dyDescent="0.25">
      <c r="A4" s="301"/>
      <c r="B4" s="301"/>
      <c r="C4" s="301"/>
      <c r="D4" s="301"/>
      <c r="E4" s="301"/>
      <c r="F4" s="301"/>
      <c r="G4" s="301"/>
      <c r="H4" s="301"/>
      <c r="I4" s="301"/>
      <c r="J4" s="301"/>
      <c r="K4" s="301"/>
      <c r="L4" s="301"/>
      <c r="M4" s="301"/>
      <c r="N4" s="301"/>
      <c r="O4" s="301"/>
      <c r="P4" s="301"/>
    </row>
    <row r="5" spans="1:16" x14ac:dyDescent="0.25">
      <c r="A5" s="301"/>
      <c r="B5" s="301"/>
      <c r="C5" s="301"/>
      <c r="D5" s="301"/>
      <c r="E5" s="301"/>
      <c r="F5" s="301"/>
      <c r="G5" s="301"/>
      <c r="H5" s="301"/>
      <c r="I5" s="301"/>
      <c r="J5" s="301"/>
      <c r="K5" s="301"/>
      <c r="L5" s="301"/>
      <c r="M5" s="301"/>
      <c r="N5" s="301"/>
      <c r="O5" s="301"/>
      <c r="P5" s="301"/>
    </row>
    <row r="6" spans="1:16" x14ac:dyDescent="0.25">
      <c r="A6" s="301"/>
      <c r="B6" s="301"/>
      <c r="C6" s="301"/>
      <c r="D6" s="301"/>
      <c r="E6" s="301"/>
      <c r="F6" s="301"/>
      <c r="G6" s="301"/>
      <c r="H6" s="301"/>
      <c r="I6" s="301"/>
      <c r="J6" s="301"/>
      <c r="K6" s="301"/>
      <c r="L6" s="301"/>
      <c r="M6" s="301"/>
      <c r="N6" s="301"/>
      <c r="O6" s="301"/>
      <c r="P6" s="301"/>
    </row>
    <row r="7" spans="1:16" x14ac:dyDescent="0.25">
      <c r="A7" s="301"/>
      <c r="B7" s="301"/>
      <c r="C7" s="301"/>
      <c r="D7" s="301"/>
      <c r="E7" s="301"/>
      <c r="F7" s="301"/>
      <c r="G7" s="301"/>
      <c r="H7" s="301"/>
      <c r="I7" s="301"/>
      <c r="J7" s="301"/>
      <c r="K7" s="301"/>
      <c r="L7" s="301"/>
      <c r="M7" s="301"/>
      <c r="N7" s="301"/>
      <c r="O7" s="301"/>
      <c r="P7" s="301"/>
    </row>
    <row r="8" spans="1:16" x14ac:dyDescent="0.25">
      <c r="A8" s="301"/>
      <c r="B8" s="301"/>
      <c r="C8" s="301"/>
      <c r="D8" s="301"/>
      <c r="E8" s="301"/>
      <c r="F8" s="301"/>
      <c r="G8" s="301"/>
      <c r="H8" s="301"/>
      <c r="I8" s="301"/>
      <c r="J8" s="301"/>
      <c r="K8" s="301"/>
      <c r="L8" s="301"/>
      <c r="M8" s="301"/>
      <c r="N8" s="301"/>
      <c r="O8" s="301"/>
      <c r="P8" s="301"/>
    </row>
    <row r="9" spans="1:16" x14ac:dyDescent="0.25">
      <c r="A9" s="301"/>
      <c r="B9" s="301"/>
      <c r="C9" s="301"/>
      <c r="D9" s="301"/>
      <c r="E9" s="301"/>
      <c r="F9" s="301"/>
      <c r="G9" s="301"/>
      <c r="H9" s="301"/>
      <c r="I9" s="301"/>
      <c r="J9" s="301"/>
      <c r="K9" s="301"/>
      <c r="L9" s="301"/>
      <c r="M9" s="301"/>
      <c r="N9" s="301"/>
      <c r="O9" s="301"/>
      <c r="P9" s="301"/>
    </row>
    <row r="10" spans="1:16" x14ac:dyDescent="0.25">
      <c r="A10" s="301"/>
      <c r="B10" s="301"/>
      <c r="C10" s="301"/>
      <c r="D10" s="301"/>
      <c r="E10" s="301"/>
      <c r="F10" s="301"/>
      <c r="G10" s="301"/>
      <c r="H10" s="301"/>
      <c r="I10" s="301"/>
      <c r="J10" s="301"/>
      <c r="K10" s="301"/>
      <c r="L10" s="301"/>
      <c r="M10" s="301"/>
      <c r="N10" s="301"/>
      <c r="O10" s="301"/>
      <c r="P10" s="301"/>
    </row>
    <row r="11" spans="1:16" x14ac:dyDescent="0.25">
      <c r="A11" s="301"/>
      <c r="B11" s="301"/>
      <c r="C11" s="301"/>
      <c r="D11" s="301"/>
      <c r="E11" s="301"/>
      <c r="F11" s="301"/>
      <c r="G11" s="301"/>
      <c r="H11" s="301"/>
      <c r="I11" s="301"/>
      <c r="J11" s="301"/>
      <c r="K11" s="301"/>
      <c r="L11" s="301"/>
      <c r="M11" s="301"/>
      <c r="N11" s="301"/>
      <c r="O11" s="301"/>
      <c r="P11" s="301"/>
    </row>
    <row r="12" spans="1:16" x14ac:dyDescent="0.25">
      <c r="A12" s="301"/>
      <c r="B12" s="301"/>
      <c r="C12" s="301"/>
      <c r="D12" s="301"/>
      <c r="E12" s="301"/>
      <c r="F12" s="301"/>
      <c r="G12" s="301"/>
      <c r="H12" s="301"/>
      <c r="I12" s="301"/>
      <c r="J12" s="301"/>
      <c r="K12" s="301"/>
      <c r="L12" s="301"/>
      <c r="M12" s="301"/>
      <c r="N12" s="301"/>
      <c r="O12" s="301"/>
      <c r="P12" s="301"/>
    </row>
    <row r="13" spans="1:16" x14ac:dyDescent="0.25">
      <c r="A13" s="301"/>
      <c r="B13" s="301"/>
      <c r="C13" s="301"/>
      <c r="D13" s="301"/>
      <c r="E13" s="301"/>
      <c r="F13" s="301"/>
      <c r="G13" s="301"/>
      <c r="H13" s="301"/>
      <c r="I13" s="301"/>
      <c r="J13" s="301"/>
      <c r="K13" s="301"/>
      <c r="L13" s="301"/>
      <c r="M13" s="301"/>
      <c r="N13" s="301"/>
      <c r="O13" s="301"/>
      <c r="P13" s="301"/>
    </row>
    <row r="14" spans="1:16" x14ac:dyDescent="0.25">
      <c r="A14" s="301"/>
      <c r="B14" s="301"/>
      <c r="C14" s="301"/>
      <c r="D14" s="301"/>
      <c r="E14" s="301"/>
      <c r="F14" s="301"/>
      <c r="G14" s="301"/>
      <c r="H14" s="301"/>
      <c r="I14" s="301"/>
      <c r="J14" s="301"/>
      <c r="K14" s="301"/>
      <c r="L14" s="301"/>
      <c r="M14" s="301"/>
      <c r="N14" s="301"/>
      <c r="O14" s="301"/>
      <c r="P14" s="301"/>
    </row>
    <row r="15" spans="1:16" x14ac:dyDescent="0.25">
      <c r="A15" s="301"/>
      <c r="B15" s="301"/>
      <c r="C15" s="301"/>
      <c r="D15" s="301"/>
      <c r="E15" s="301"/>
      <c r="F15" s="301"/>
      <c r="G15" s="301"/>
      <c r="H15" s="301"/>
      <c r="I15" s="301"/>
      <c r="J15" s="301"/>
      <c r="K15" s="301"/>
      <c r="L15" s="301"/>
      <c r="M15" s="301"/>
      <c r="N15" s="301"/>
      <c r="O15" s="301"/>
      <c r="P15" s="301"/>
    </row>
    <row r="16" spans="1:16" x14ac:dyDescent="0.25">
      <c r="A16" s="301"/>
      <c r="B16" s="301"/>
      <c r="C16" s="301"/>
      <c r="D16" s="301"/>
      <c r="E16" s="301"/>
      <c r="F16" s="301"/>
      <c r="G16" s="301"/>
      <c r="H16" s="301"/>
      <c r="I16" s="301"/>
      <c r="J16" s="301"/>
      <c r="K16" s="301"/>
      <c r="L16" s="301"/>
      <c r="M16" s="301"/>
      <c r="N16" s="301"/>
      <c r="O16" s="301"/>
      <c r="P16" s="301"/>
    </row>
    <row r="17" spans="1:16" x14ac:dyDescent="0.25">
      <c r="A17" s="301"/>
      <c r="B17" s="301"/>
      <c r="C17" s="301"/>
      <c r="D17" s="301"/>
      <c r="E17" s="301"/>
      <c r="F17" s="301"/>
      <c r="G17" s="301"/>
      <c r="H17" s="301"/>
      <c r="I17" s="301"/>
      <c r="J17" s="301"/>
      <c r="K17" s="301"/>
      <c r="L17" s="301"/>
      <c r="M17" s="301"/>
      <c r="N17" s="301"/>
      <c r="O17" s="301"/>
      <c r="P17" s="301"/>
    </row>
    <row r="18" spans="1:16" x14ac:dyDescent="0.25">
      <c r="A18" s="301"/>
      <c r="B18" s="301"/>
      <c r="C18" s="301"/>
      <c r="D18" s="301"/>
      <c r="E18" s="301"/>
      <c r="F18" s="301"/>
      <c r="G18" s="301"/>
      <c r="H18" s="301"/>
      <c r="I18" s="301"/>
      <c r="J18" s="301"/>
      <c r="K18" s="301"/>
      <c r="L18" s="301"/>
      <c r="M18" s="301"/>
      <c r="N18" s="301"/>
      <c r="O18" s="301"/>
      <c r="P18" s="301"/>
    </row>
    <row r="19" spans="1:16" x14ac:dyDescent="0.25">
      <c r="A19" s="301"/>
      <c r="B19" s="301"/>
      <c r="C19" s="301"/>
      <c r="D19" s="301"/>
      <c r="E19" s="301"/>
      <c r="F19" s="301"/>
      <c r="G19" s="301"/>
      <c r="H19" s="301"/>
      <c r="I19" s="301"/>
      <c r="J19" s="301"/>
      <c r="K19" s="301"/>
      <c r="L19" s="301"/>
      <c r="M19" s="301"/>
      <c r="N19" s="301"/>
      <c r="O19" s="301"/>
      <c r="P19" s="301"/>
    </row>
    <row r="20" spans="1:16" x14ac:dyDescent="0.25">
      <c r="A20" s="301"/>
      <c r="B20" s="301"/>
      <c r="C20" s="301"/>
      <c r="D20" s="301"/>
      <c r="E20" s="301"/>
      <c r="F20" s="301"/>
      <c r="G20" s="301"/>
      <c r="H20" s="301"/>
      <c r="I20" s="301"/>
      <c r="J20" s="301"/>
      <c r="K20" s="301"/>
      <c r="L20" s="301"/>
      <c r="M20" s="301"/>
      <c r="N20" s="301"/>
      <c r="O20" s="301"/>
      <c r="P20" s="301"/>
    </row>
    <row r="21" spans="1:16" x14ac:dyDescent="0.25">
      <c r="A21" s="301"/>
      <c r="B21" s="301"/>
      <c r="C21" s="301"/>
      <c r="D21" s="301"/>
      <c r="E21" s="301"/>
      <c r="F21" s="301"/>
      <c r="G21" s="301"/>
      <c r="H21" s="301"/>
      <c r="I21" s="301"/>
      <c r="J21" s="301"/>
      <c r="K21" s="301"/>
      <c r="L21" s="301"/>
      <c r="M21" s="301"/>
      <c r="N21" s="301"/>
      <c r="O21" s="301"/>
      <c r="P21" s="301"/>
    </row>
    <row r="22" spans="1:16" x14ac:dyDescent="0.25">
      <c r="A22" s="301"/>
      <c r="B22" s="301"/>
      <c r="C22" s="301"/>
      <c r="D22" s="301"/>
      <c r="E22" s="301"/>
      <c r="F22" s="301"/>
      <c r="G22" s="301"/>
      <c r="H22" s="301"/>
      <c r="I22" s="301"/>
      <c r="J22" s="301"/>
      <c r="K22" s="301"/>
      <c r="L22" s="301"/>
      <c r="M22" s="301"/>
      <c r="N22" s="301"/>
      <c r="O22" s="301"/>
      <c r="P22" s="301"/>
    </row>
    <row r="23" spans="1:16" x14ac:dyDescent="0.25">
      <c r="A23" s="301"/>
      <c r="B23" s="301"/>
      <c r="C23" s="301"/>
      <c r="D23" s="301"/>
      <c r="E23" s="301"/>
      <c r="F23" s="301"/>
      <c r="G23" s="301"/>
      <c r="H23" s="301"/>
      <c r="I23" s="301"/>
      <c r="J23" s="301"/>
      <c r="K23" s="301"/>
      <c r="L23" s="301"/>
      <c r="M23" s="301"/>
      <c r="N23" s="301"/>
      <c r="O23" s="301"/>
      <c r="P23" s="301"/>
    </row>
    <row r="24" spans="1:16" x14ac:dyDescent="0.25">
      <c r="A24" s="301"/>
      <c r="B24" s="301"/>
      <c r="C24" s="301"/>
      <c r="D24" s="301"/>
      <c r="E24" s="301"/>
      <c r="F24" s="301"/>
      <c r="G24" s="301"/>
      <c r="H24" s="301"/>
      <c r="I24" s="301"/>
      <c r="J24" s="301"/>
      <c r="K24" s="301"/>
      <c r="L24" s="301"/>
      <c r="M24" s="301"/>
      <c r="N24" s="301"/>
      <c r="O24" s="301"/>
      <c r="P24" s="301"/>
    </row>
    <row r="25" spans="1:16" x14ac:dyDescent="0.25">
      <c r="A25" s="301"/>
      <c r="B25" s="301"/>
      <c r="C25" s="301"/>
      <c r="D25" s="301"/>
      <c r="E25" s="301"/>
      <c r="F25" s="301"/>
      <c r="G25" s="301"/>
      <c r="H25" s="301"/>
      <c r="I25" s="301"/>
      <c r="J25" s="301"/>
      <c r="K25" s="301"/>
      <c r="L25" s="301"/>
      <c r="M25" s="301"/>
      <c r="N25" s="301"/>
      <c r="O25" s="301"/>
      <c r="P25" s="301"/>
    </row>
    <row r="26" spans="1:16" x14ac:dyDescent="0.25">
      <c r="A26" s="301"/>
      <c r="B26" s="301"/>
      <c r="C26" s="301"/>
      <c r="D26" s="301"/>
      <c r="E26" s="301"/>
      <c r="F26" s="301"/>
      <c r="G26" s="301"/>
      <c r="H26" s="301"/>
      <c r="I26" s="301"/>
      <c r="J26" s="301"/>
      <c r="K26" s="301"/>
      <c r="L26" s="301"/>
      <c r="M26" s="301"/>
      <c r="N26" s="301"/>
      <c r="O26" s="301"/>
      <c r="P26" s="301"/>
    </row>
    <row r="27" spans="1:16" x14ac:dyDescent="0.25">
      <c r="A27" s="301"/>
      <c r="B27" s="301"/>
      <c r="C27" s="301"/>
      <c r="D27" s="301"/>
      <c r="E27" s="301"/>
      <c r="F27" s="301"/>
      <c r="G27" s="301"/>
      <c r="H27" s="301"/>
      <c r="I27" s="301"/>
      <c r="J27" s="301"/>
      <c r="K27" s="301"/>
      <c r="L27" s="301"/>
      <c r="M27" s="301"/>
      <c r="N27" s="301"/>
      <c r="O27" s="301"/>
      <c r="P27" s="301"/>
    </row>
    <row r="28" spans="1:16" x14ac:dyDescent="0.25">
      <c r="A28" s="301"/>
      <c r="B28" s="301"/>
      <c r="C28" s="301"/>
      <c r="D28" s="301"/>
      <c r="E28" s="301"/>
      <c r="F28" s="301"/>
      <c r="G28" s="301"/>
      <c r="H28" s="301"/>
      <c r="I28" s="301"/>
      <c r="J28" s="301"/>
      <c r="K28" s="301"/>
      <c r="L28" s="301"/>
      <c r="M28" s="301"/>
      <c r="N28" s="301"/>
      <c r="O28" s="301"/>
      <c r="P28" s="301"/>
    </row>
    <row r="29" spans="1:16" x14ac:dyDescent="0.25">
      <c r="A29" s="301"/>
      <c r="B29" s="301"/>
      <c r="C29" s="301"/>
      <c r="D29" s="301"/>
      <c r="E29" s="301"/>
      <c r="F29" s="301"/>
      <c r="G29" s="301"/>
      <c r="H29" s="301"/>
      <c r="I29" s="301"/>
      <c r="J29" s="301"/>
      <c r="K29" s="301"/>
      <c r="L29" s="301"/>
      <c r="M29" s="301"/>
      <c r="N29" s="301"/>
      <c r="O29" s="301"/>
      <c r="P29" s="301"/>
    </row>
    <row r="30" spans="1:16" x14ac:dyDescent="0.25">
      <c r="A30" s="301"/>
      <c r="B30" s="301"/>
      <c r="C30" s="301"/>
      <c r="D30" s="301"/>
      <c r="E30" s="301"/>
      <c r="F30" s="301"/>
      <c r="G30" s="301"/>
      <c r="H30" s="301"/>
      <c r="I30" s="301"/>
      <c r="J30" s="301"/>
      <c r="K30" s="301"/>
      <c r="L30" s="301"/>
      <c r="M30" s="301"/>
      <c r="N30" s="301"/>
      <c r="O30" s="301"/>
      <c r="P30" s="301"/>
    </row>
    <row r="31" spans="1:16" x14ac:dyDescent="0.25">
      <c r="A31" s="301"/>
      <c r="B31" s="301"/>
      <c r="C31" s="301"/>
      <c r="D31" s="301"/>
      <c r="E31" s="301"/>
      <c r="F31" s="301"/>
      <c r="G31" s="301"/>
      <c r="H31" s="301"/>
      <c r="I31" s="301"/>
      <c r="J31" s="301"/>
      <c r="K31" s="301"/>
      <c r="L31" s="301"/>
      <c r="M31" s="301"/>
      <c r="N31" s="301"/>
      <c r="O31" s="301"/>
      <c r="P31" s="301"/>
    </row>
    <row r="32" spans="1:16" x14ac:dyDescent="0.25">
      <c r="A32" s="301"/>
      <c r="B32" s="301"/>
      <c r="C32" s="301"/>
      <c r="D32" s="301"/>
      <c r="E32" s="301"/>
      <c r="F32" s="301"/>
      <c r="G32" s="301"/>
      <c r="H32" s="301"/>
      <c r="I32" s="301"/>
      <c r="J32" s="301"/>
      <c r="K32" s="301"/>
      <c r="L32" s="301"/>
      <c r="M32" s="301"/>
      <c r="N32" s="301"/>
      <c r="O32" s="301"/>
      <c r="P32" s="301"/>
    </row>
    <row r="33" spans="1:16" x14ac:dyDescent="0.25">
      <c r="A33" s="301"/>
      <c r="B33" s="301"/>
      <c r="C33" s="301"/>
      <c r="D33" s="301"/>
      <c r="E33" s="301"/>
      <c r="F33" s="301"/>
      <c r="G33" s="301"/>
      <c r="H33" s="301"/>
      <c r="I33" s="301"/>
      <c r="J33" s="301"/>
      <c r="K33" s="301"/>
      <c r="L33" s="301"/>
      <c r="M33" s="301"/>
      <c r="N33" s="301"/>
      <c r="O33" s="301"/>
      <c r="P33" s="301"/>
    </row>
    <row r="34" spans="1:16" x14ac:dyDescent="0.25">
      <c r="A34" s="301"/>
      <c r="B34" s="301"/>
      <c r="C34" s="301"/>
      <c r="D34" s="301"/>
      <c r="E34" s="301"/>
      <c r="F34" s="301"/>
      <c r="G34" s="301"/>
      <c r="H34" s="301"/>
      <c r="I34" s="301"/>
      <c r="J34" s="301"/>
      <c r="K34" s="301"/>
      <c r="L34" s="301"/>
      <c r="M34" s="301"/>
      <c r="N34" s="301"/>
      <c r="O34" s="301"/>
      <c r="P34" s="301"/>
    </row>
    <row r="35" spans="1:16" x14ac:dyDescent="0.25">
      <c r="A35" s="301"/>
      <c r="B35" s="301"/>
      <c r="C35" s="301"/>
      <c r="D35" s="301"/>
      <c r="E35" s="301"/>
      <c r="F35" s="301"/>
      <c r="G35" s="301"/>
      <c r="H35" s="301"/>
      <c r="I35" s="301"/>
      <c r="J35" s="301"/>
      <c r="K35" s="301"/>
      <c r="L35" s="301"/>
      <c r="M35" s="301"/>
      <c r="N35" s="301"/>
      <c r="O35" s="301"/>
      <c r="P35" s="301"/>
    </row>
    <row r="36" spans="1:16" x14ac:dyDescent="0.25">
      <c r="A36" s="301"/>
      <c r="B36" s="301"/>
      <c r="C36" s="301"/>
      <c r="D36" s="301"/>
      <c r="E36" s="301"/>
      <c r="F36" s="301"/>
      <c r="G36" s="301"/>
      <c r="H36" s="301"/>
      <c r="I36" s="301"/>
      <c r="J36" s="301"/>
      <c r="K36" s="301"/>
      <c r="L36" s="301"/>
      <c r="M36" s="301"/>
      <c r="N36" s="301"/>
      <c r="O36" s="301"/>
      <c r="P36" s="301"/>
    </row>
    <row r="37" spans="1:16" x14ac:dyDescent="0.25">
      <c r="A37" s="301"/>
      <c r="B37" s="301"/>
      <c r="C37" s="301"/>
      <c r="D37" s="301"/>
      <c r="E37" s="301"/>
      <c r="F37" s="301"/>
      <c r="G37" s="301"/>
      <c r="H37" s="301"/>
      <c r="I37" s="301"/>
      <c r="J37" s="301"/>
      <c r="K37" s="301"/>
      <c r="L37" s="301"/>
      <c r="M37" s="301"/>
      <c r="N37" s="301"/>
      <c r="O37" s="301"/>
      <c r="P37" s="301"/>
    </row>
    <row r="38" spans="1:16" x14ac:dyDescent="0.25">
      <c r="A38" s="301"/>
      <c r="B38" s="301"/>
      <c r="C38" s="301"/>
      <c r="D38" s="301"/>
      <c r="E38" s="301"/>
      <c r="F38" s="301"/>
      <c r="G38" s="301"/>
      <c r="H38" s="301"/>
      <c r="I38" s="301"/>
      <c r="J38" s="301"/>
      <c r="K38" s="301"/>
      <c r="L38" s="301"/>
      <c r="M38" s="301"/>
      <c r="N38" s="301"/>
      <c r="O38" s="301"/>
      <c r="P38" s="301"/>
    </row>
    <row r="39" spans="1:16" x14ac:dyDescent="0.25">
      <c r="A39" s="301"/>
      <c r="B39" s="301"/>
      <c r="C39" s="301"/>
      <c r="D39" s="301"/>
      <c r="E39" s="301"/>
      <c r="F39" s="301"/>
      <c r="G39" s="301"/>
      <c r="H39" s="301"/>
      <c r="I39" s="301"/>
      <c r="J39" s="301"/>
      <c r="K39" s="301"/>
      <c r="L39" s="301"/>
      <c r="M39" s="301"/>
      <c r="N39" s="301"/>
      <c r="O39" s="301"/>
      <c r="P39" s="301"/>
    </row>
    <row r="40" spans="1:16" x14ac:dyDescent="0.25">
      <c r="A40" s="301"/>
      <c r="B40" s="301"/>
      <c r="C40" s="301"/>
      <c r="D40" s="301"/>
      <c r="E40" s="301"/>
      <c r="F40" s="301"/>
      <c r="G40" s="301"/>
      <c r="H40" s="301"/>
      <c r="I40" s="301"/>
      <c r="J40" s="301"/>
      <c r="K40" s="301"/>
      <c r="L40" s="301"/>
      <c r="M40" s="301"/>
      <c r="N40" s="301"/>
      <c r="O40" s="301"/>
      <c r="P40" s="301"/>
    </row>
    <row r="41" spans="1:16" x14ac:dyDescent="0.25">
      <c r="A41" s="301"/>
      <c r="B41" s="301"/>
      <c r="C41" s="301"/>
      <c r="D41" s="301"/>
      <c r="E41" s="301"/>
      <c r="F41" s="301"/>
      <c r="G41" s="301"/>
      <c r="H41" s="301"/>
      <c r="I41" s="301"/>
      <c r="J41" s="301"/>
      <c r="K41" s="301"/>
      <c r="L41" s="301"/>
      <c r="M41" s="301"/>
      <c r="N41" s="301"/>
      <c r="O41" s="301"/>
      <c r="P41" s="301"/>
    </row>
    <row r="42" spans="1:16" x14ac:dyDescent="0.25">
      <c r="A42" s="301"/>
      <c r="B42" s="301"/>
      <c r="C42" s="301"/>
      <c r="D42" s="301"/>
      <c r="E42" s="301"/>
      <c r="F42" s="301"/>
      <c r="G42" s="301"/>
      <c r="H42" s="301"/>
      <c r="I42" s="301"/>
      <c r="J42" s="301"/>
      <c r="K42" s="301"/>
      <c r="L42" s="301"/>
      <c r="M42" s="301"/>
      <c r="N42" s="301"/>
      <c r="O42" s="301"/>
      <c r="P42" s="301"/>
    </row>
    <row r="43" spans="1:16" x14ac:dyDescent="0.25">
      <c r="A43" s="301"/>
      <c r="B43" s="301"/>
      <c r="C43" s="301"/>
      <c r="D43" s="301"/>
      <c r="E43" s="301"/>
      <c r="F43" s="301"/>
      <c r="G43" s="301"/>
      <c r="H43" s="301"/>
      <c r="I43" s="301"/>
      <c r="J43" s="301"/>
      <c r="K43" s="301"/>
      <c r="L43" s="301"/>
      <c r="M43" s="301"/>
      <c r="N43" s="301"/>
      <c r="O43" s="301"/>
      <c r="P43" s="301"/>
    </row>
    <row r="44" spans="1:16" x14ac:dyDescent="0.25">
      <c r="A44" s="301"/>
      <c r="B44" s="301"/>
      <c r="C44" s="301"/>
      <c r="D44" s="301"/>
      <c r="E44" s="301"/>
      <c r="F44" s="301"/>
      <c r="G44" s="301"/>
      <c r="H44" s="301"/>
      <c r="I44" s="301"/>
      <c r="J44" s="301"/>
      <c r="K44" s="301"/>
      <c r="L44" s="301"/>
      <c r="M44" s="301"/>
      <c r="N44" s="301"/>
      <c r="O44" s="301"/>
      <c r="P44" s="301"/>
    </row>
    <row r="45" spans="1:16" x14ac:dyDescent="0.25">
      <c r="A45" s="301"/>
      <c r="B45" s="301"/>
      <c r="C45" s="301"/>
      <c r="D45" s="301"/>
      <c r="E45" s="301"/>
      <c r="F45" s="301"/>
      <c r="G45" s="301"/>
      <c r="H45" s="301"/>
      <c r="I45" s="301"/>
      <c r="J45" s="301"/>
      <c r="K45" s="301"/>
      <c r="L45" s="301"/>
      <c r="M45" s="301"/>
      <c r="N45" s="301"/>
      <c r="O45" s="301"/>
      <c r="P45" s="301"/>
    </row>
    <row r="46" spans="1:16" x14ac:dyDescent="0.25">
      <c r="A46" s="301"/>
      <c r="B46" s="301"/>
      <c r="C46" s="301"/>
      <c r="D46" s="301"/>
      <c r="E46" s="301"/>
      <c r="F46" s="301"/>
      <c r="G46" s="301"/>
      <c r="H46" s="301"/>
      <c r="I46" s="301"/>
      <c r="J46" s="301"/>
      <c r="K46" s="301"/>
      <c r="L46" s="301"/>
      <c r="M46" s="301"/>
      <c r="N46" s="301"/>
      <c r="O46" s="301"/>
      <c r="P46" s="301"/>
    </row>
    <row r="47" spans="1:16" x14ac:dyDescent="0.25">
      <c r="A47" s="301"/>
      <c r="B47" s="301"/>
      <c r="C47" s="301"/>
      <c r="D47" s="301"/>
      <c r="E47" s="301"/>
      <c r="F47" s="301"/>
      <c r="G47" s="301"/>
      <c r="H47" s="301"/>
      <c r="I47" s="301"/>
      <c r="J47" s="301"/>
      <c r="K47" s="301"/>
      <c r="L47" s="301"/>
      <c r="M47" s="301"/>
      <c r="N47" s="301"/>
      <c r="O47" s="301"/>
      <c r="P47" s="301"/>
    </row>
    <row r="48" spans="1:16" x14ac:dyDescent="0.25">
      <c r="A48" s="301"/>
      <c r="B48" s="301"/>
      <c r="C48" s="301"/>
      <c r="D48" s="301"/>
      <c r="E48" s="301"/>
      <c r="F48" s="301"/>
      <c r="G48" s="301"/>
      <c r="H48" s="301"/>
      <c r="I48" s="301"/>
      <c r="J48" s="301"/>
      <c r="K48" s="301"/>
      <c r="L48" s="301"/>
      <c r="M48" s="301"/>
      <c r="N48" s="301"/>
      <c r="O48" s="301"/>
      <c r="P48" s="301"/>
    </row>
    <row r="49" spans="1:16" x14ac:dyDescent="0.25">
      <c r="A49" s="301"/>
      <c r="B49" s="301"/>
      <c r="C49" s="301"/>
      <c r="D49" s="301"/>
      <c r="E49" s="301"/>
      <c r="F49" s="301"/>
      <c r="G49" s="301"/>
      <c r="H49" s="301"/>
      <c r="I49" s="301"/>
      <c r="J49" s="301"/>
      <c r="K49" s="301"/>
      <c r="L49" s="301"/>
      <c r="M49" s="301"/>
      <c r="N49" s="301"/>
      <c r="O49" s="301"/>
      <c r="P49" s="301"/>
    </row>
    <row r="50" spans="1:16" x14ac:dyDescent="0.25">
      <c r="A50" s="301"/>
      <c r="B50" s="301"/>
      <c r="C50" s="301"/>
      <c r="D50" s="301"/>
      <c r="E50" s="301"/>
      <c r="F50" s="301"/>
      <c r="G50" s="301"/>
      <c r="H50" s="301"/>
      <c r="I50" s="301"/>
      <c r="J50" s="301"/>
      <c r="K50" s="301"/>
      <c r="L50" s="301"/>
      <c r="M50" s="301"/>
      <c r="N50" s="301"/>
      <c r="O50" s="301"/>
      <c r="P50" s="301"/>
    </row>
    <row r="51" spans="1:16" x14ac:dyDescent="0.25">
      <c r="A51" s="301"/>
      <c r="B51" s="301"/>
      <c r="C51" s="301"/>
      <c r="D51" s="301"/>
      <c r="E51" s="301"/>
      <c r="F51" s="301"/>
      <c r="G51" s="301"/>
      <c r="H51" s="301"/>
      <c r="I51" s="301"/>
      <c r="J51" s="301"/>
      <c r="K51" s="301"/>
      <c r="L51" s="301"/>
      <c r="M51" s="301"/>
      <c r="N51" s="301"/>
      <c r="O51" s="301"/>
      <c r="P51" s="301"/>
    </row>
    <row r="52" spans="1:16" x14ac:dyDescent="0.25">
      <c r="A52" s="301"/>
      <c r="B52" s="301"/>
      <c r="C52" s="301"/>
      <c r="D52" s="301"/>
      <c r="E52" s="301"/>
      <c r="F52" s="301"/>
      <c r="G52" s="301"/>
      <c r="H52" s="301"/>
      <c r="I52" s="301"/>
      <c r="J52" s="301"/>
      <c r="K52" s="301"/>
      <c r="L52" s="301"/>
      <c r="M52" s="301"/>
      <c r="N52" s="301"/>
      <c r="O52" s="301"/>
      <c r="P52" s="301"/>
    </row>
    <row r="53" spans="1:16" x14ac:dyDescent="0.25">
      <c r="A53" s="301"/>
      <c r="B53" s="301"/>
      <c r="C53" s="301"/>
      <c r="D53" s="301"/>
      <c r="E53" s="301"/>
      <c r="F53" s="301"/>
      <c r="G53" s="301"/>
      <c r="H53" s="301"/>
      <c r="I53" s="301"/>
      <c r="J53" s="301"/>
      <c r="K53" s="301"/>
      <c r="L53" s="301"/>
      <c r="M53" s="301"/>
      <c r="N53" s="301"/>
      <c r="O53" s="301"/>
      <c r="P53" s="301"/>
    </row>
    <row r="54" spans="1:16" x14ac:dyDescent="0.25">
      <c r="A54" s="301"/>
      <c r="B54" s="301"/>
      <c r="C54" s="301"/>
      <c r="D54" s="301"/>
      <c r="E54" s="301"/>
      <c r="F54" s="301"/>
      <c r="G54" s="301"/>
      <c r="H54" s="301"/>
      <c r="I54" s="301"/>
      <c r="J54" s="301"/>
      <c r="K54" s="301"/>
      <c r="L54" s="301"/>
      <c r="M54" s="301"/>
      <c r="N54" s="301"/>
      <c r="O54" s="301"/>
      <c r="P54" s="301"/>
    </row>
    <row r="55" spans="1:16" x14ac:dyDescent="0.25">
      <c r="A55" s="301"/>
      <c r="B55" s="301"/>
      <c r="C55" s="301"/>
      <c r="D55" s="301"/>
      <c r="E55" s="301"/>
      <c r="F55" s="301"/>
      <c r="G55" s="301"/>
      <c r="H55" s="301"/>
      <c r="I55" s="301"/>
      <c r="J55" s="301"/>
      <c r="K55" s="301"/>
      <c r="L55" s="301"/>
      <c r="M55" s="301"/>
      <c r="N55" s="301"/>
      <c r="O55" s="301"/>
      <c r="P55" s="301"/>
    </row>
    <row r="83" spans="1:16" x14ac:dyDescent="0.25">
      <c r="A83" s="301"/>
      <c r="B83" s="301"/>
      <c r="C83" s="301"/>
      <c r="D83" s="301"/>
      <c r="E83" s="301"/>
      <c r="F83" s="301"/>
      <c r="G83" s="301"/>
      <c r="H83" s="301"/>
      <c r="I83" s="301"/>
      <c r="J83" s="301"/>
      <c r="K83" s="301"/>
      <c r="L83" s="301"/>
      <c r="M83" s="301"/>
      <c r="N83" s="301"/>
      <c r="O83" s="301"/>
      <c r="P83" s="301"/>
    </row>
    <row r="84" spans="1:16" x14ac:dyDescent="0.25">
      <c r="A84" s="301"/>
      <c r="B84" s="301"/>
      <c r="C84" s="301"/>
      <c r="D84" s="301"/>
      <c r="E84" s="301"/>
      <c r="F84" s="301"/>
      <c r="G84" s="301"/>
      <c r="H84" s="301"/>
      <c r="I84" s="301"/>
      <c r="J84" s="301"/>
      <c r="K84" s="301"/>
      <c r="L84" s="301"/>
      <c r="M84" s="301"/>
      <c r="N84" s="301"/>
      <c r="O84" s="301"/>
      <c r="P84" s="301"/>
    </row>
    <row r="85" spans="1:16" x14ac:dyDescent="0.25">
      <c r="A85" s="301"/>
      <c r="B85" s="301"/>
      <c r="C85" s="301"/>
      <c r="D85" s="301"/>
      <c r="E85" s="301"/>
      <c r="F85" s="301"/>
      <c r="G85" s="301"/>
      <c r="H85" s="301"/>
      <c r="I85" s="301"/>
      <c r="J85" s="301"/>
      <c r="K85" s="301"/>
      <c r="L85" s="301"/>
      <c r="M85" s="301"/>
      <c r="N85" s="301"/>
      <c r="O85" s="301"/>
      <c r="P85" s="301"/>
    </row>
    <row r="86" spans="1:16" x14ac:dyDescent="0.25">
      <c r="A86" s="301"/>
      <c r="B86" s="301"/>
      <c r="C86" s="301"/>
      <c r="D86" s="301"/>
      <c r="E86" s="301"/>
      <c r="F86" s="301"/>
      <c r="G86" s="301"/>
      <c r="H86" s="301"/>
      <c r="I86" s="301"/>
      <c r="J86" s="301"/>
      <c r="K86" s="301"/>
      <c r="L86" s="301"/>
      <c r="M86" s="301"/>
      <c r="N86" s="301"/>
      <c r="O86" s="301"/>
      <c r="P86" s="301"/>
    </row>
    <row r="87" spans="1:16" x14ac:dyDescent="0.25">
      <c r="A87" s="301"/>
      <c r="B87" s="301"/>
      <c r="C87" s="301"/>
      <c r="D87" s="301"/>
      <c r="E87" s="301"/>
      <c r="F87" s="301"/>
      <c r="G87" s="301"/>
      <c r="H87" s="301"/>
      <c r="I87" s="301"/>
      <c r="J87" s="301"/>
      <c r="K87" s="301"/>
      <c r="L87" s="301"/>
      <c r="M87" s="301"/>
      <c r="N87" s="301"/>
      <c r="O87" s="301"/>
      <c r="P87" s="301"/>
    </row>
    <row r="88" spans="1:16" x14ac:dyDescent="0.25">
      <c r="A88" s="301"/>
      <c r="B88" s="301"/>
      <c r="C88" s="301"/>
      <c r="D88" s="301"/>
      <c r="E88" s="301"/>
      <c r="F88" s="301"/>
      <c r="G88" s="301"/>
      <c r="H88" s="301"/>
      <c r="I88" s="301"/>
      <c r="J88" s="301"/>
      <c r="K88" s="301"/>
      <c r="L88" s="301"/>
      <c r="M88" s="301"/>
      <c r="N88" s="301"/>
      <c r="O88" s="301"/>
      <c r="P88" s="301"/>
    </row>
    <row r="89" spans="1:16" x14ac:dyDescent="0.25">
      <c r="A89" s="301"/>
      <c r="B89" s="301"/>
      <c r="C89" s="301"/>
      <c r="D89" s="301"/>
      <c r="E89" s="301"/>
      <c r="F89" s="301"/>
      <c r="G89" s="301"/>
      <c r="H89" s="301"/>
      <c r="I89" s="301"/>
      <c r="J89" s="301"/>
      <c r="K89" s="301"/>
      <c r="L89" s="301"/>
      <c r="M89" s="301"/>
      <c r="N89" s="301"/>
      <c r="O89" s="301"/>
      <c r="P89" s="301"/>
    </row>
    <row r="90" spans="1:16" x14ac:dyDescent="0.25">
      <c r="A90" s="301"/>
      <c r="B90" s="301"/>
      <c r="C90" s="301"/>
      <c r="D90" s="301"/>
      <c r="E90" s="301"/>
      <c r="F90" s="301"/>
      <c r="G90" s="301"/>
      <c r="H90" s="301"/>
      <c r="I90" s="301"/>
      <c r="J90" s="301"/>
      <c r="K90" s="301"/>
      <c r="L90" s="301"/>
      <c r="M90" s="301"/>
      <c r="N90" s="301"/>
      <c r="O90" s="301"/>
      <c r="P90" s="301"/>
    </row>
    <row r="91" spans="1:16" x14ac:dyDescent="0.25">
      <c r="A91" s="301"/>
      <c r="B91" s="301"/>
      <c r="C91" s="301"/>
      <c r="D91" s="301"/>
      <c r="E91" s="301"/>
      <c r="F91" s="301"/>
      <c r="G91" s="301"/>
      <c r="H91" s="301"/>
      <c r="I91" s="301"/>
      <c r="J91" s="301"/>
      <c r="K91" s="301"/>
      <c r="L91" s="301"/>
      <c r="M91" s="301"/>
      <c r="N91" s="301"/>
      <c r="O91" s="301"/>
      <c r="P91" s="301"/>
    </row>
    <row r="92" spans="1:16" x14ac:dyDescent="0.25">
      <c r="A92" s="301"/>
      <c r="B92" s="301"/>
      <c r="C92" s="301"/>
      <c r="D92" s="301"/>
      <c r="E92" s="301"/>
      <c r="F92" s="301"/>
      <c r="G92" s="301"/>
      <c r="H92" s="301"/>
      <c r="I92" s="301"/>
      <c r="J92" s="301"/>
      <c r="K92" s="301"/>
      <c r="L92" s="301"/>
      <c r="M92" s="301"/>
      <c r="N92" s="301"/>
      <c r="O92" s="301"/>
      <c r="P92" s="301"/>
    </row>
    <row r="93" spans="1:16" x14ac:dyDescent="0.25">
      <c r="A93" s="301"/>
      <c r="B93" s="301"/>
      <c r="C93" s="301"/>
      <c r="D93" s="301"/>
      <c r="E93" s="301"/>
      <c r="F93" s="301"/>
      <c r="G93" s="301"/>
      <c r="H93" s="301"/>
      <c r="I93" s="301"/>
      <c r="J93" s="301"/>
      <c r="K93" s="301"/>
      <c r="L93" s="301"/>
      <c r="M93" s="301"/>
      <c r="N93" s="301"/>
      <c r="O93" s="301"/>
      <c r="P93" s="301"/>
    </row>
    <row r="94" spans="1:16" x14ac:dyDescent="0.25">
      <c r="A94" s="301"/>
      <c r="B94" s="301"/>
      <c r="C94" s="301"/>
      <c r="D94" s="301"/>
      <c r="E94" s="301"/>
      <c r="F94" s="301"/>
      <c r="G94" s="301"/>
      <c r="H94" s="301"/>
      <c r="I94" s="301"/>
      <c r="J94" s="301"/>
      <c r="K94" s="301"/>
      <c r="L94" s="301"/>
      <c r="M94" s="301"/>
      <c r="N94" s="301"/>
      <c r="O94" s="301"/>
      <c r="P94" s="301"/>
    </row>
    <row r="95" spans="1:16" x14ac:dyDescent="0.25">
      <c r="A95" s="301"/>
      <c r="B95" s="301"/>
      <c r="C95" s="301"/>
      <c r="D95" s="301"/>
      <c r="E95" s="301"/>
      <c r="F95" s="301"/>
      <c r="G95" s="301"/>
      <c r="H95" s="301"/>
      <c r="I95" s="301"/>
      <c r="J95" s="301"/>
      <c r="K95" s="301"/>
      <c r="L95" s="301"/>
      <c r="M95" s="301"/>
      <c r="N95" s="301"/>
      <c r="O95" s="301"/>
      <c r="P95" s="301"/>
    </row>
    <row r="96" spans="1:16" x14ac:dyDescent="0.25">
      <c r="A96" s="301"/>
      <c r="B96" s="301"/>
      <c r="C96" s="301"/>
      <c r="D96" s="301"/>
      <c r="E96" s="301"/>
      <c r="F96" s="301"/>
      <c r="G96" s="301"/>
      <c r="H96" s="301"/>
      <c r="I96" s="301"/>
      <c r="J96" s="301"/>
      <c r="K96" s="301"/>
      <c r="L96" s="301"/>
      <c r="M96" s="301"/>
      <c r="N96" s="301"/>
      <c r="O96" s="301"/>
      <c r="P96" s="301"/>
    </row>
    <row r="97" spans="1:16" x14ac:dyDescent="0.25">
      <c r="A97" s="301"/>
      <c r="B97" s="301"/>
      <c r="C97" s="301"/>
      <c r="D97" s="301"/>
      <c r="E97" s="301"/>
      <c r="F97" s="301"/>
      <c r="G97" s="301"/>
      <c r="H97" s="301"/>
      <c r="I97" s="301"/>
      <c r="J97" s="301"/>
      <c r="K97" s="301"/>
      <c r="L97" s="301"/>
      <c r="M97" s="301"/>
      <c r="N97" s="301"/>
      <c r="O97" s="301"/>
      <c r="P97" s="301"/>
    </row>
    <row r="98" spans="1:16" x14ac:dyDescent="0.25">
      <c r="A98" s="301"/>
      <c r="B98" s="301"/>
      <c r="C98" s="301"/>
      <c r="D98" s="301"/>
      <c r="E98" s="301"/>
      <c r="F98" s="301"/>
      <c r="G98" s="301"/>
      <c r="H98" s="301"/>
      <c r="I98" s="301"/>
      <c r="J98" s="301"/>
      <c r="K98" s="301"/>
      <c r="L98" s="301"/>
      <c r="M98" s="301"/>
      <c r="N98" s="301"/>
      <c r="O98" s="301"/>
      <c r="P98" s="301"/>
    </row>
    <row r="99" spans="1:16" x14ac:dyDescent="0.25">
      <c r="A99" s="301"/>
      <c r="B99" s="301"/>
      <c r="C99" s="301"/>
      <c r="D99" s="301"/>
      <c r="E99" s="301"/>
      <c r="F99" s="301"/>
      <c r="G99" s="301"/>
      <c r="H99" s="301"/>
      <c r="I99" s="301"/>
      <c r="J99" s="301"/>
      <c r="K99" s="301"/>
      <c r="L99" s="301"/>
      <c r="M99" s="301"/>
      <c r="N99" s="301"/>
      <c r="O99" s="301"/>
      <c r="P99" s="301"/>
    </row>
    <row r="100" spans="1:16" x14ac:dyDescent="0.25">
      <c r="A100" s="301"/>
      <c r="B100" s="301"/>
      <c r="C100" s="301"/>
      <c r="D100" s="301"/>
      <c r="E100" s="301"/>
      <c r="F100" s="301"/>
      <c r="G100" s="301"/>
      <c r="H100" s="301"/>
      <c r="I100" s="301"/>
      <c r="J100" s="301"/>
      <c r="K100" s="301"/>
      <c r="L100" s="301"/>
      <c r="M100" s="301"/>
      <c r="N100" s="301"/>
      <c r="O100" s="301"/>
      <c r="P100" s="301"/>
    </row>
    <row r="101" spans="1:16" x14ac:dyDescent="0.25">
      <c r="A101" s="301"/>
      <c r="B101" s="301"/>
      <c r="C101" s="301"/>
      <c r="D101" s="301"/>
      <c r="E101" s="301"/>
      <c r="F101" s="301"/>
      <c r="G101" s="301"/>
      <c r="H101" s="301"/>
      <c r="I101" s="301"/>
      <c r="J101" s="301"/>
      <c r="K101" s="301"/>
      <c r="L101" s="301"/>
      <c r="M101" s="301"/>
      <c r="N101" s="301"/>
      <c r="O101" s="301"/>
      <c r="P101" s="301"/>
    </row>
    <row r="102" spans="1:16" x14ac:dyDescent="0.25">
      <c r="A102" s="301"/>
      <c r="B102" s="301"/>
      <c r="C102" s="301"/>
      <c r="D102" s="301"/>
      <c r="E102" s="301"/>
      <c r="F102" s="301"/>
      <c r="G102" s="301"/>
      <c r="H102" s="301"/>
      <c r="I102" s="301"/>
      <c r="J102" s="301"/>
      <c r="K102" s="301"/>
      <c r="L102" s="301"/>
      <c r="M102" s="301"/>
      <c r="N102" s="301"/>
      <c r="O102" s="301"/>
      <c r="P102" s="301"/>
    </row>
    <row r="103" spans="1:16" x14ac:dyDescent="0.25">
      <c r="A103" s="301"/>
      <c r="B103" s="301"/>
      <c r="C103" s="301"/>
      <c r="D103" s="301"/>
      <c r="E103" s="301"/>
      <c r="F103" s="301"/>
      <c r="G103" s="301"/>
      <c r="H103" s="301"/>
      <c r="I103" s="301"/>
      <c r="J103" s="301"/>
      <c r="K103" s="301"/>
      <c r="L103" s="301"/>
      <c r="M103" s="301"/>
      <c r="N103" s="301"/>
      <c r="O103" s="301"/>
      <c r="P103" s="301"/>
    </row>
    <row r="104" spans="1:16" x14ac:dyDescent="0.25">
      <c r="A104" s="301"/>
      <c r="B104" s="301"/>
      <c r="C104" s="301"/>
      <c r="D104" s="301"/>
      <c r="E104" s="301"/>
      <c r="F104" s="301"/>
      <c r="G104" s="301"/>
      <c r="H104" s="301"/>
      <c r="I104" s="301"/>
      <c r="J104" s="301"/>
      <c r="K104" s="301"/>
      <c r="L104" s="301"/>
      <c r="M104" s="301"/>
      <c r="N104" s="301"/>
      <c r="O104" s="301"/>
      <c r="P104" s="301"/>
    </row>
    <row r="105" spans="1:16" x14ac:dyDescent="0.25">
      <c r="A105" s="301"/>
      <c r="B105" s="301"/>
      <c r="C105" s="301"/>
      <c r="D105" s="301"/>
      <c r="E105" s="301"/>
      <c r="F105" s="301"/>
      <c r="G105" s="301"/>
      <c r="H105" s="301"/>
      <c r="I105" s="301"/>
      <c r="J105" s="301"/>
      <c r="K105" s="301"/>
      <c r="L105" s="301"/>
      <c r="M105" s="301"/>
      <c r="N105" s="301"/>
      <c r="O105" s="301"/>
      <c r="P105" s="301"/>
    </row>
    <row r="106" spans="1:16" x14ac:dyDescent="0.25">
      <c r="A106" s="301"/>
      <c r="B106" s="301"/>
      <c r="C106" s="301"/>
      <c r="D106" s="301"/>
      <c r="E106" s="301"/>
      <c r="F106" s="301"/>
      <c r="G106" s="301"/>
      <c r="H106" s="301"/>
      <c r="I106" s="301"/>
      <c r="J106" s="301"/>
      <c r="K106" s="301"/>
      <c r="L106" s="301"/>
      <c r="M106" s="301"/>
      <c r="N106" s="301"/>
      <c r="O106" s="301"/>
      <c r="P106" s="301"/>
    </row>
    <row r="107" spans="1:16" x14ac:dyDescent="0.25">
      <c r="A107" s="301"/>
      <c r="B107" s="301"/>
      <c r="C107" s="301"/>
      <c r="D107" s="301"/>
      <c r="E107" s="301"/>
      <c r="F107" s="301"/>
      <c r="G107" s="301"/>
      <c r="H107" s="301"/>
      <c r="I107" s="301"/>
      <c r="J107" s="301"/>
      <c r="K107" s="301"/>
      <c r="L107" s="301"/>
      <c r="M107" s="301"/>
      <c r="N107" s="301"/>
      <c r="O107" s="301"/>
      <c r="P107" s="301"/>
    </row>
    <row r="108" spans="1:16" x14ac:dyDescent="0.25">
      <c r="A108" s="301"/>
      <c r="B108" s="301"/>
      <c r="C108" s="301"/>
      <c r="D108" s="301"/>
      <c r="E108" s="301"/>
      <c r="F108" s="301"/>
      <c r="G108" s="301"/>
      <c r="H108" s="301"/>
      <c r="I108" s="301"/>
      <c r="J108" s="301"/>
      <c r="K108" s="301"/>
      <c r="L108" s="301"/>
      <c r="M108" s="301"/>
      <c r="N108" s="301"/>
      <c r="O108" s="301"/>
      <c r="P108" s="301"/>
    </row>
    <row r="109" spans="1:16" x14ac:dyDescent="0.25">
      <c r="A109" s="301"/>
      <c r="B109" s="301"/>
      <c r="C109" s="301"/>
      <c r="D109" s="301"/>
      <c r="E109" s="301"/>
      <c r="F109" s="301"/>
      <c r="G109" s="301"/>
      <c r="H109" s="301"/>
      <c r="I109" s="301"/>
      <c r="J109" s="301"/>
      <c r="K109" s="301"/>
      <c r="L109" s="301"/>
      <c r="M109" s="301"/>
      <c r="N109" s="301"/>
      <c r="O109" s="301"/>
      <c r="P109" s="301"/>
    </row>
    <row r="110" spans="1:16" x14ac:dyDescent="0.25">
      <c r="A110" s="301"/>
      <c r="B110" s="301"/>
      <c r="C110" s="301"/>
      <c r="D110" s="301"/>
      <c r="E110" s="301"/>
      <c r="F110" s="301"/>
      <c r="G110" s="301"/>
      <c r="H110" s="301"/>
      <c r="I110" s="301"/>
      <c r="J110" s="301"/>
      <c r="K110" s="301"/>
      <c r="L110" s="301"/>
      <c r="M110" s="301"/>
      <c r="N110" s="301"/>
      <c r="O110" s="301"/>
      <c r="P110" s="301"/>
    </row>
    <row r="111" spans="1:16" x14ac:dyDescent="0.25">
      <c r="A111" s="301"/>
      <c r="B111" s="301"/>
      <c r="C111" s="301"/>
      <c r="D111" s="301"/>
      <c r="E111" s="301"/>
      <c r="F111" s="301"/>
      <c r="G111" s="301"/>
      <c r="H111" s="301"/>
      <c r="I111" s="301"/>
      <c r="J111" s="301"/>
      <c r="K111" s="301"/>
      <c r="L111" s="301"/>
      <c r="M111" s="301"/>
      <c r="N111" s="301"/>
      <c r="O111" s="301"/>
      <c r="P111" s="301"/>
    </row>
    <row r="112" spans="1:16" x14ac:dyDescent="0.25">
      <c r="A112" s="301"/>
      <c r="B112" s="301"/>
      <c r="C112" s="301"/>
      <c r="D112" s="301"/>
      <c r="E112" s="301"/>
      <c r="F112" s="301"/>
      <c r="G112" s="301"/>
      <c r="H112" s="301"/>
      <c r="I112" s="301"/>
      <c r="J112" s="301"/>
      <c r="K112" s="301"/>
      <c r="L112" s="301"/>
      <c r="M112" s="301"/>
      <c r="N112" s="301"/>
      <c r="O112" s="301"/>
      <c r="P112" s="301"/>
    </row>
    <row r="113" spans="1:16" x14ac:dyDescent="0.25">
      <c r="A113" s="301"/>
      <c r="B113" s="301"/>
      <c r="C113" s="301"/>
      <c r="D113" s="301"/>
      <c r="E113" s="301"/>
      <c r="F113" s="301"/>
      <c r="G113" s="301"/>
      <c r="H113" s="301"/>
      <c r="I113" s="301"/>
      <c r="J113" s="301"/>
      <c r="K113" s="301"/>
      <c r="L113" s="301"/>
      <c r="M113" s="301"/>
      <c r="N113" s="301"/>
      <c r="O113" s="301"/>
      <c r="P113" s="301"/>
    </row>
    <row r="114" spans="1:16" x14ac:dyDescent="0.25">
      <c r="A114" s="301"/>
      <c r="B114" s="301"/>
      <c r="C114" s="301"/>
      <c r="D114" s="301"/>
      <c r="E114" s="301"/>
      <c r="F114" s="301"/>
      <c r="G114" s="301"/>
      <c r="H114" s="301"/>
      <c r="I114" s="301"/>
      <c r="J114" s="301"/>
      <c r="K114" s="301"/>
      <c r="L114" s="301"/>
      <c r="M114" s="301"/>
      <c r="N114" s="301"/>
      <c r="O114" s="301"/>
      <c r="P114" s="301"/>
    </row>
    <row r="115" spans="1:16" x14ac:dyDescent="0.25">
      <c r="A115" s="301"/>
      <c r="B115" s="301"/>
      <c r="C115" s="301"/>
      <c r="D115" s="301"/>
      <c r="E115" s="301"/>
      <c r="F115" s="301"/>
      <c r="G115" s="301"/>
      <c r="H115" s="301"/>
      <c r="I115" s="301"/>
      <c r="J115" s="301"/>
      <c r="K115" s="301"/>
      <c r="L115" s="301"/>
      <c r="M115" s="301"/>
      <c r="N115" s="301"/>
      <c r="O115" s="301"/>
      <c r="P115" s="301"/>
    </row>
    <row r="116" spans="1:16" x14ac:dyDescent="0.25">
      <c r="A116" s="301"/>
      <c r="B116" s="301"/>
      <c r="C116" s="301"/>
      <c r="D116" s="301"/>
      <c r="E116" s="301"/>
      <c r="F116" s="301"/>
      <c r="G116" s="301"/>
      <c r="H116" s="301"/>
      <c r="I116" s="301"/>
      <c r="J116" s="301"/>
      <c r="K116" s="301"/>
      <c r="L116" s="301"/>
      <c r="M116" s="301"/>
      <c r="N116" s="301"/>
      <c r="O116" s="301"/>
      <c r="P116" s="301"/>
    </row>
    <row r="117" spans="1:16" x14ac:dyDescent="0.25">
      <c r="A117" s="301"/>
      <c r="B117" s="301"/>
      <c r="C117" s="301"/>
      <c r="D117" s="301"/>
      <c r="E117" s="301"/>
      <c r="F117" s="301"/>
      <c r="G117" s="301"/>
      <c r="H117" s="301"/>
      <c r="I117" s="301"/>
      <c r="J117" s="301"/>
      <c r="K117" s="301"/>
      <c r="L117" s="301"/>
      <c r="M117" s="301"/>
      <c r="N117" s="301"/>
      <c r="O117" s="301"/>
      <c r="P117" s="301"/>
    </row>
    <row r="118" spans="1:16" x14ac:dyDescent="0.25">
      <c r="A118" s="301"/>
      <c r="B118" s="301"/>
      <c r="C118" s="301"/>
      <c r="D118" s="301"/>
      <c r="E118" s="301"/>
      <c r="F118" s="301"/>
      <c r="G118" s="301"/>
      <c r="H118" s="301"/>
      <c r="I118" s="301"/>
      <c r="J118" s="301"/>
      <c r="K118" s="301"/>
      <c r="L118" s="301"/>
      <c r="M118" s="301"/>
      <c r="N118" s="301"/>
      <c r="O118" s="301"/>
      <c r="P118" s="301"/>
    </row>
    <row r="119" spans="1:16" x14ac:dyDescent="0.25">
      <c r="A119" s="301"/>
      <c r="B119" s="301"/>
      <c r="C119" s="301"/>
      <c r="D119" s="301"/>
      <c r="E119" s="301"/>
      <c r="F119" s="301"/>
      <c r="G119" s="301"/>
      <c r="H119" s="301"/>
      <c r="I119" s="301"/>
      <c r="J119" s="301"/>
      <c r="K119" s="301"/>
      <c r="L119" s="301"/>
      <c r="M119" s="301"/>
      <c r="N119" s="301"/>
      <c r="O119" s="301"/>
      <c r="P119" s="301"/>
    </row>
    <row r="120" spans="1:16" x14ac:dyDescent="0.25">
      <c r="A120" s="301"/>
      <c r="B120" s="301"/>
      <c r="C120" s="301"/>
      <c r="D120" s="301"/>
      <c r="E120" s="301"/>
      <c r="F120" s="301"/>
      <c r="G120" s="301"/>
      <c r="H120" s="301"/>
      <c r="I120" s="301"/>
      <c r="J120" s="301"/>
      <c r="K120" s="301"/>
      <c r="L120" s="301"/>
      <c r="M120" s="301"/>
      <c r="N120" s="301"/>
      <c r="O120" s="301"/>
      <c r="P120" s="301"/>
    </row>
    <row r="121" spans="1:16" x14ac:dyDescent="0.25">
      <c r="A121" s="301"/>
      <c r="B121" s="301"/>
      <c r="C121" s="301"/>
      <c r="D121" s="301"/>
      <c r="E121" s="301"/>
      <c r="F121" s="301"/>
      <c r="G121" s="301"/>
      <c r="H121" s="301"/>
      <c r="I121" s="301"/>
      <c r="J121" s="301"/>
      <c r="K121" s="301"/>
      <c r="L121" s="301"/>
      <c r="M121" s="301"/>
      <c r="N121" s="301"/>
      <c r="O121" s="301"/>
      <c r="P121" s="301"/>
    </row>
    <row r="122" spans="1:16" x14ac:dyDescent="0.25">
      <c r="A122" s="301"/>
      <c r="B122" s="301"/>
      <c r="C122" s="301"/>
      <c r="D122" s="301"/>
      <c r="E122" s="301"/>
      <c r="F122" s="301"/>
      <c r="G122" s="301"/>
      <c r="H122" s="301"/>
      <c r="I122" s="301"/>
      <c r="J122" s="301"/>
      <c r="K122" s="301"/>
      <c r="L122" s="301"/>
      <c r="M122" s="301"/>
      <c r="N122" s="301"/>
      <c r="O122" s="301"/>
      <c r="P122" s="301"/>
    </row>
    <row r="123" spans="1:16" x14ac:dyDescent="0.25">
      <c r="A123" s="301"/>
      <c r="B123" s="301"/>
      <c r="C123" s="301"/>
      <c r="D123" s="301"/>
      <c r="E123" s="301"/>
      <c r="F123" s="301"/>
      <c r="G123" s="301"/>
      <c r="H123" s="301"/>
      <c r="I123" s="301"/>
      <c r="J123" s="301"/>
      <c r="K123" s="301"/>
      <c r="L123" s="301"/>
      <c r="M123" s="301"/>
      <c r="N123" s="301"/>
      <c r="O123" s="301"/>
      <c r="P123" s="301"/>
    </row>
    <row r="124" spans="1:16" x14ac:dyDescent="0.25">
      <c r="A124" s="301"/>
      <c r="B124" s="301"/>
      <c r="C124" s="301"/>
      <c r="D124" s="301"/>
      <c r="E124" s="301"/>
      <c r="F124" s="301"/>
      <c r="G124" s="301"/>
      <c r="H124" s="301"/>
      <c r="I124" s="301"/>
      <c r="J124" s="301"/>
      <c r="K124" s="301"/>
      <c r="L124" s="301"/>
      <c r="M124" s="301"/>
      <c r="N124" s="301"/>
      <c r="O124" s="301"/>
      <c r="P124" s="301"/>
    </row>
    <row r="125" spans="1:16" x14ac:dyDescent="0.25">
      <c r="A125" s="301"/>
      <c r="B125" s="301"/>
      <c r="C125" s="301"/>
      <c r="D125" s="301"/>
      <c r="E125" s="301"/>
      <c r="F125" s="301"/>
      <c r="G125" s="301"/>
      <c r="H125" s="301"/>
      <c r="I125" s="301"/>
      <c r="J125" s="301"/>
      <c r="K125" s="301"/>
      <c r="L125" s="301"/>
      <c r="M125" s="301"/>
      <c r="N125" s="301"/>
      <c r="O125" s="301"/>
      <c r="P125" s="301"/>
    </row>
    <row r="126" spans="1:16" x14ac:dyDescent="0.25">
      <c r="A126" s="301"/>
      <c r="B126" s="301"/>
      <c r="C126" s="301"/>
      <c r="D126" s="301"/>
      <c r="E126" s="301"/>
      <c r="F126" s="301"/>
      <c r="G126" s="301"/>
      <c r="H126" s="301"/>
      <c r="I126" s="301"/>
      <c r="J126" s="301"/>
      <c r="K126" s="301"/>
      <c r="L126" s="301"/>
      <c r="M126" s="301"/>
      <c r="N126" s="301"/>
      <c r="O126" s="301"/>
      <c r="P126" s="301"/>
    </row>
    <row r="127" spans="1:16" x14ac:dyDescent="0.25">
      <c r="A127" s="301"/>
      <c r="B127" s="301"/>
      <c r="C127" s="301"/>
      <c r="D127" s="301"/>
      <c r="E127" s="301"/>
      <c r="F127" s="301"/>
      <c r="G127" s="301"/>
      <c r="H127" s="301"/>
      <c r="I127" s="301"/>
      <c r="J127" s="301"/>
      <c r="K127" s="301"/>
      <c r="L127" s="301"/>
      <c r="M127" s="301"/>
      <c r="N127" s="301"/>
      <c r="O127" s="301"/>
      <c r="P127" s="301"/>
    </row>
    <row r="128" spans="1:16" x14ac:dyDescent="0.25">
      <c r="A128" s="301"/>
      <c r="B128" s="301"/>
      <c r="C128" s="301"/>
      <c r="D128" s="301"/>
      <c r="E128" s="301"/>
      <c r="F128" s="301"/>
      <c r="G128" s="301"/>
      <c r="H128" s="301"/>
      <c r="I128" s="301"/>
      <c r="J128" s="301"/>
      <c r="K128" s="301"/>
      <c r="L128" s="301"/>
      <c r="M128" s="301"/>
      <c r="N128" s="301"/>
      <c r="O128" s="301"/>
      <c r="P128" s="301"/>
    </row>
    <row r="129" spans="1:16" x14ac:dyDescent="0.25">
      <c r="A129" s="301"/>
      <c r="B129" s="301"/>
      <c r="C129" s="301"/>
      <c r="D129" s="301"/>
      <c r="E129" s="301"/>
      <c r="F129" s="301"/>
      <c r="G129" s="301"/>
      <c r="H129" s="301"/>
      <c r="I129" s="301"/>
      <c r="J129" s="301"/>
      <c r="K129" s="301"/>
      <c r="L129" s="301"/>
      <c r="M129" s="301"/>
      <c r="N129" s="301"/>
      <c r="O129" s="301"/>
      <c r="P129" s="301"/>
    </row>
    <row r="130" spans="1:16" x14ac:dyDescent="0.25">
      <c r="A130" s="301"/>
      <c r="B130" s="301"/>
      <c r="C130" s="301"/>
      <c r="D130" s="301"/>
      <c r="E130" s="301"/>
      <c r="F130" s="301"/>
      <c r="G130" s="301"/>
      <c r="H130" s="301"/>
      <c r="I130" s="301"/>
      <c r="J130" s="301"/>
      <c r="K130" s="301"/>
      <c r="L130" s="301"/>
      <c r="M130" s="301"/>
      <c r="N130" s="301"/>
      <c r="O130" s="301"/>
      <c r="P130" s="301"/>
    </row>
    <row r="131" spans="1:16" x14ac:dyDescent="0.25">
      <c r="A131" s="301"/>
      <c r="B131" s="301"/>
      <c r="C131" s="301"/>
      <c r="D131" s="301"/>
      <c r="E131" s="301"/>
      <c r="F131" s="301"/>
      <c r="G131" s="301"/>
      <c r="H131" s="301"/>
      <c r="I131" s="301"/>
      <c r="J131" s="301"/>
      <c r="K131" s="301"/>
      <c r="L131" s="301"/>
      <c r="M131" s="301"/>
      <c r="N131" s="301"/>
      <c r="O131" s="301"/>
      <c r="P131" s="301"/>
    </row>
    <row r="132" spans="1:16" x14ac:dyDescent="0.25">
      <c r="A132" s="301"/>
      <c r="B132" s="301"/>
      <c r="C132" s="301"/>
      <c r="D132" s="301"/>
      <c r="E132" s="301"/>
      <c r="F132" s="301"/>
      <c r="G132" s="301"/>
      <c r="H132" s="301"/>
      <c r="I132" s="301"/>
      <c r="J132" s="301"/>
      <c r="K132" s="301"/>
      <c r="L132" s="301"/>
      <c r="M132" s="301"/>
      <c r="N132" s="301"/>
      <c r="O132" s="301"/>
      <c r="P132" s="301"/>
    </row>
    <row r="133" spans="1:16" x14ac:dyDescent="0.25">
      <c r="A133" s="301"/>
      <c r="B133" s="301"/>
      <c r="C133" s="301"/>
      <c r="D133" s="301"/>
      <c r="E133" s="301"/>
      <c r="F133" s="301"/>
      <c r="G133" s="301"/>
      <c r="H133" s="301"/>
      <c r="I133" s="301"/>
      <c r="J133" s="301"/>
      <c r="K133" s="301"/>
      <c r="L133" s="301"/>
      <c r="M133" s="301"/>
      <c r="N133" s="301"/>
      <c r="O133" s="301"/>
      <c r="P133" s="301"/>
    </row>
    <row r="134" spans="1:16" x14ac:dyDescent="0.25">
      <c r="A134" s="301"/>
      <c r="B134" s="301"/>
      <c r="C134" s="301"/>
      <c r="D134" s="301"/>
      <c r="E134" s="301"/>
      <c r="F134" s="301"/>
      <c r="G134" s="301"/>
      <c r="H134" s="301"/>
      <c r="I134" s="301"/>
      <c r="J134" s="301"/>
      <c r="K134" s="301"/>
      <c r="L134" s="301"/>
      <c r="M134" s="301"/>
      <c r="N134" s="301"/>
      <c r="O134" s="301"/>
      <c r="P134" s="301"/>
    </row>
    <row r="135" spans="1:16" x14ac:dyDescent="0.25">
      <c r="A135" s="301"/>
      <c r="B135" s="301"/>
      <c r="C135" s="301"/>
      <c r="D135" s="301"/>
      <c r="E135" s="301"/>
      <c r="F135" s="301"/>
      <c r="G135" s="301"/>
      <c r="H135" s="301"/>
      <c r="I135" s="301"/>
      <c r="J135" s="301"/>
      <c r="K135" s="301"/>
      <c r="L135" s="301"/>
      <c r="M135" s="301"/>
      <c r="N135" s="301"/>
      <c r="O135" s="301"/>
      <c r="P135" s="301"/>
    </row>
    <row r="136" spans="1:16" x14ac:dyDescent="0.25">
      <c r="A136" s="301"/>
      <c r="B136" s="301"/>
      <c r="C136" s="301"/>
      <c r="D136" s="301"/>
      <c r="E136" s="301"/>
      <c r="F136" s="301"/>
      <c r="G136" s="301"/>
      <c r="H136" s="301"/>
      <c r="I136" s="301"/>
      <c r="J136" s="301"/>
      <c r="K136" s="301"/>
      <c r="L136" s="301"/>
      <c r="M136" s="301"/>
      <c r="N136" s="301"/>
      <c r="O136" s="301"/>
      <c r="P136" s="301"/>
    </row>
    <row r="137" spans="1:16" x14ac:dyDescent="0.25">
      <c r="A137" s="301"/>
      <c r="B137" s="301"/>
      <c r="C137" s="301"/>
      <c r="D137" s="301"/>
      <c r="E137" s="301"/>
      <c r="F137" s="301"/>
      <c r="G137" s="301"/>
      <c r="H137" s="301"/>
      <c r="I137" s="301"/>
      <c r="J137" s="301"/>
      <c r="K137" s="301"/>
      <c r="L137" s="301"/>
      <c r="M137" s="301"/>
      <c r="N137" s="301"/>
      <c r="O137" s="301"/>
      <c r="P137" s="301"/>
    </row>
    <row r="138" spans="1:16" x14ac:dyDescent="0.25">
      <c r="A138" s="301"/>
      <c r="B138" s="301"/>
      <c r="C138" s="301"/>
      <c r="D138" s="301"/>
      <c r="E138" s="301"/>
      <c r="F138" s="301"/>
      <c r="G138" s="301"/>
      <c r="H138" s="301"/>
      <c r="I138" s="301"/>
      <c r="J138" s="301"/>
      <c r="K138" s="301"/>
      <c r="L138" s="301"/>
      <c r="M138" s="301"/>
      <c r="N138" s="301"/>
      <c r="O138" s="301"/>
      <c r="P138" s="301"/>
    </row>
    <row r="139" spans="1:16" x14ac:dyDescent="0.25">
      <c r="A139" s="301"/>
      <c r="B139" s="301"/>
      <c r="C139" s="301"/>
      <c r="D139" s="301"/>
      <c r="E139" s="301"/>
      <c r="F139" s="301"/>
      <c r="G139" s="301"/>
      <c r="H139" s="301"/>
      <c r="I139" s="301"/>
      <c r="J139" s="301"/>
      <c r="K139" s="301"/>
      <c r="L139" s="301"/>
      <c r="M139" s="301"/>
      <c r="N139" s="301"/>
      <c r="O139" s="301"/>
      <c r="P139" s="301"/>
    </row>
    <row r="140" spans="1:16" x14ac:dyDescent="0.25">
      <c r="A140" s="301"/>
      <c r="B140" s="301"/>
      <c r="C140" s="301"/>
      <c r="D140" s="301"/>
      <c r="E140" s="301"/>
      <c r="F140" s="301"/>
      <c r="G140" s="301"/>
      <c r="H140" s="301"/>
      <c r="I140" s="301"/>
      <c r="J140" s="301"/>
      <c r="K140" s="301"/>
      <c r="L140" s="301"/>
      <c r="M140" s="301"/>
      <c r="N140" s="301"/>
      <c r="O140" s="301"/>
      <c r="P140" s="301"/>
    </row>
    <row r="141" spans="1:16" x14ac:dyDescent="0.25">
      <c r="A141" s="301"/>
      <c r="B141" s="301"/>
      <c r="C141" s="301"/>
      <c r="D141" s="301"/>
      <c r="E141" s="301"/>
      <c r="F141" s="301"/>
      <c r="G141" s="301"/>
      <c r="H141" s="301"/>
      <c r="I141" s="301"/>
      <c r="J141" s="301"/>
      <c r="K141" s="301"/>
      <c r="L141" s="301"/>
      <c r="M141" s="301"/>
      <c r="N141" s="301"/>
      <c r="O141" s="301"/>
      <c r="P141" s="301"/>
    </row>
    <row r="142" spans="1:16" x14ac:dyDescent="0.25">
      <c r="A142" s="301"/>
      <c r="B142" s="301"/>
      <c r="C142" s="301"/>
      <c r="D142" s="301"/>
      <c r="E142" s="301"/>
      <c r="F142" s="301"/>
      <c r="G142" s="301"/>
      <c r="H142" s="301"/>
      <c r="I142" s="301"/>
      <c r="J142" s="301"/>
      <c r="K142" s="301"/>
      <c r="L142" s="301"/>
      <c r="M142" s="301"/>
      <c r="N142" s="301"/>
      <c r="O142" s="301"/>
      <c r="P142" s="301"/>
    </row>
    <row r="143" spans="1:16" x14ac:dyDescent="0.25">
      <c r="A143" s="301"/>
      <c r="B143" s="301"/>
      <c r="C143" s="301"/>
      <c r="D143" s="301"/>
      <c r="E143" s="301"/>
      <c r="F143" s="301"/>
      <c r="G143" s="301"/>
      <c r="H143" s="301"/>
      <c r="I143" s="301"/>
      <c r="J143" s="301"/>
      <c r="K143" s="301"/>
      <c r="L143" s="301"/>
      <c r="M143" s="301"/>
      <c r="N143" s="301"/>
      <c r="O143" s="301"/>
      <c r="P143" s="301"/>
    </row>
    <row r="144" spans="1:16" x14ac:dyDescent="0.25">
      <c r="A144" s="301"/>
      <c r="B144" s="301"/>
      <c r="C144" s="301"/>
      <c r="D144" s="301"/>
      <c r="E144" s="301"/>
      <c r="F144" s="301"/>
      <c r="G144" s="301"/>
      <c r="H144" s="301"/>
      <c r="I144" s="301"/>
      <c r="J144" s="301"/>
      <c r="K144" s="301"/>
      <c r="L144" s="301"/>
      <c r="M144" s="301"/>
      <c r="N144" s="301"/>
      <c r="O144" s="301"/>
      <c r="P144" s="301"/>
    </row>
    <row r="145" spans="1:16" x14ac:dyDescent="0.25">
      <c r="A145" s="301"/>
      <c r="B145" s="301"/>
      <c r="C145" s="301"/>
      <c r="D145" s="301"/>
      <c r="E145" s="301"/>
      <c r="F145" s="301"/>
      <c r="G145" s="301"/>
      <c r="H145" s="301"/>
      <c r="I145" s="301"/>
      <c r="J145" s="301"/>
      <c r="K145" s="301"/>
      <c r="L145" s="301"/>
      <c r="M145" s="301"/>
      <c r="N145" s="301"/>
      <c r="O145" s="301"/>
      <c r="P145" s="301"/>
    </row>
    <row r="146" spans="1:16" x14ac:dyDescent="0.25">
      <c r="A146" s="301"/>
      <c r="B146" s="301"/>
      <c r="C146" s="301"/>
      <c r="D146" s="301"/>
      <c r="E146" s="301"/>
      <c r="F146" s="301"/>
      <c r="G146" s="301"/>
      <c r="H146" s="301"/>
      <c r="I146" s="301"/>
      <c r="J146" s="301"/>
      <c r="K146" s="301"/>
      <c r="L146" s="301"/>
      <c r="M146" s="301"/>
      <c r="N146" s="301"/>
      <c r="O146" s="301"/>
      <c r="P146" s="301"/>
    </row>
    <row r="147" spans="1:16" x14ac:dyDescent="0.25">
      <c r="A147" s="301"/>
      <c r="B147" s="301"/>
      <c r="C147" s="301"/>
      <c r="D147" s="301"/>
      <c r="E147" s="301"/>
      <c r="F147" s="301"/>
      <c r="G147" s="301"/>
      <c r="H147" s="301"/>
      <c r="I147" s="301"/>
      <c r="J147" s="301"/>
      <c r="K147" s="301"/>
      <c r="L147" s="301"/>
      <c r="M147" s="301"/>
      <c r="N147" s="301"/>
      <c r="O147" s="301"/>
      <c r="P147" s="301"/>
    </row>
    <row r="148" spans="1:16" x14ac:dyDescent="0.25">
      <c r="A148" s="301"/>
      <c r="B148" s="301"/>
      <c r="C148" s="301"/>
      <c r="D148" s="301"/>
      <c r="E148" s="301"/>
      <c r="F148" s="301"/>
      <c r="G148" s="301"/>
      <c r="H148" s="301"/>
      <c r="I148" s="301"/>
      <c r="J148" s="301"/>
      <c r="K148" s="301"/>
      <c r="L148" s="301"/>
      <c r="M148" s="301"/>
      <c r="N148" s="301"/>
      <c r="O148" s="301"/>
      <c r="P148" s="301"/>
    </row>
    <row r="149" spans="1:16" x14ac:dyDescent="0.25">
      <c r="A149" s="301"/>
      <c r="B149" s="301"/>
      <c r="C149" s="301"/>
      <c r="D149" s="301"/>
      <c r="E149" s="301"/>
      <c r="F149" s="301"/>
      <c r="G149" s="301"/>
      <c r="H149" s="301"/>
      <c r="I149" s="301"/>
      <c r="J149" s="301"/>
      <c r="K149" s="301"/>
      <c r="L149" s="301"/>
      <c r="M149" s="301"/>
      <c r="N149" s="301"/>
      <c r="O149" s="301"/>
      <c r="P149" s="301"/>
    </row>
    <row r="150" spans="1:16" x14ac:dyDescent="0.25">
      <c r="A150" s="301"/>
      <c r="B150" s="301"/>
      <c r="C150" s="301"/>
      <c r="D150" s="301"/>
      <c r="E150" s="301"/>
      <c r="F150" s="301"/>
      <c r="G150" s="301"/>
      <c r="H150" s="301"/>
      <c r="I150" s="301"/>
      <c r="J150" s="301"/>
      <c r="K150" s="301"/>
      <c r="L150" s="301"/>
      <c r="M150" s="301"/>
      <c r="N150" s="301"/>
      <c r="O150" s="301"/>
      <c r="P150" s="301"/>
    </row>
    <row r="151" spans="1:16" x14ac:dyDescent="0.25">
      <c r="A151" s="301"/>
      <c r="B151" s="301"/>
      <c r="C151" s="301"/>
      <c r="D151" s="301"/>
      <c r="E151" s="301"/>
      <c r="F151" s="301"/>
      <c r="G151" s="301"/>
      <c r="H151" s="301"/>
      <c r="I151" s="301"/>
      <c r="J151" s="301"/>
      <c r="K151" s="301"/>
      <c r="L151" s="301"/>
      <c r="M151" s="301"/>
      <c r="N151" s="301"/>
      <c r="O151" s="301"/>
      <c r="P151" s="301"/>
    </row>
    <row r="152" spans="1:16" x14ac:dyDescent="0.25">
      <c r="A152" s="301"/>
      <c r="B152" s="301"/>
      <c r="C152" s="301"/>
      <c r="D152" s="301"/>
      <c r="E152" s="301"/>
      <c r="F152" s="301"/>
      <c r="G152" s="301"/>
      <c r="H152" s="301"/>
      <c r="I152" s="301"/>
      <c r="J152" s="301"/>
      <c r="K152" s="301"/>
      <c r="L152" s="301"/>
      <c r="M152" s="301"/>
      <c r="N152" s="301"/>
      <c r="O152" s="301"/>
      <c r="P152" s="301"/>
    </row>
    <row r="153" spans="1:16" x14ac:dyDescent="0.25">
      <c r="A153" s="301"/>
      <c r="B153" s="301"/>
      <c r="C153" s="301"/>
      <c r="D153" s="301"/>
      <c r="E153" s="301"/>
      <c r="F153" s="301"/>
      <c r="G153" s="301"/>
      <c r="H153" s="301"/>
      <c r="I153" s="301"/>
      <c r="J153" s="301"/>
      <c r="K153" s="301"/>
      <c r="L153" s="301"/>
      <c r="M153" s="301"/>
      <c r="N153" s="301"/>
      <c r="O153" s="301"/>
      <c r="P153" s="301"/>
    </row>
    <row r="154" spans="1:16" x14ac:dyDescent="0.25">
      <c r="A154" s="301"/>
      <c r="B154" s="301"/>
      <c r="C154" s="301"/>
      <c r="D154" s="301"/>
      <c r="E154" s="301"/>
      <c r="F154" s="301"/>
      <c r="G154" s="301"/>
      <c r="H154" s="301"/>
      <c r="I154" s="301"/>
      <c r="J154" s="301"/>
      <c r="K154" s="301"/>
      <c r="L154" s="301"/>
      <c r="M154" s="301"/>
      <c r="N154" s="301"/>
      <c r="O154" s="301"/>
      <c r="P154" s="301"/>
    </row>
    <row r="155" spans="1:16" x14ac:dyDescent="0.25">
      <c r="A155" s="301"/>
      <c r="B155" s="301"/>
      <c r="C155" s="301"/>
      <c r="D155" s="301"/>
      <c r="E155" s="301"/>
      <c r="F155" s="301"/>
      <c r="G155" s="301"/>
      <c r="H155" s="301"/>
      <c r="I155" s="301"/>
      <c r="J155" s="301"/>
      <c r="K155" s="301"/>
      <c r="L155" s="301"/>
      <c r="M155" s="301"/>
      <c r="N155" s="301"/>
      <c r="O155" s="301"/>
      <c r="P155" s="301"/>
    </row>
    <row r="156" spans="1:16" x14ac:dyDescent="0.25">
      <c r="A156" s="301"/>
      <c r="B156" s="301"/>
      <c r="C156" s="301"/>
      <c r="D156" s="301"/>
      <c r="E156" s="301"/>
      <c r="F156" s="301"/>
      <c r="G156" s="301"/>
      <c r="H156" s="301"/>
      <c r="I156" s="301"/>
      <c r="J156" s="301"/>
      <c r="K156" s="301"/>
      <c r="L156" s="301"/>
      <c r="M156" s="301"/>
      <c r="N156" s="301"/>
      <c r="O156" s="301"/>
      <c r="P156" s="301"/>
    </row>
    <row r="157" spans="1:16" x14ac:dyDescent="0.25">
      <c r="A157" s="301"/>
      <c r="B157" s="301"/>
      <c r="C157" s="301"/>
      <c r="D157" s="301"/>
      <c r="E157" s="301"/>
      <c r="F157" s="301"/>
      <c r="G157" s="301"/>
      <c r="H157" s="301"/>
      <c r="I157" s="301"/>
      <c r="J157" s="301"/>
      <c r="K157" s="301"/>
      <c r="L157" s="301"/>
      <c r="M157" s="301"/>
      <c r="N157" s="301"/>
      <c r="O157" s="301"/>
      <c r="P157" s="301"/>
    </row>
    <row r="158" spans="1:16" x14ac:dyDescent="0.25">
      <c r="A158" s="301"/>
      <c r="B158" s="301"/>
      <c r="C158" s="301"/>
      <c r="D158" s="301"/>
      <c r="E158" s="301"/>
      <c r="F158" s="301"/>
      <c r="G158" s="301"/>
      <c r="H158" s="301"/>
      <c r="I158" s="301"/>
      <c r="J158" s="301"/>
      <c r="K158" s="301"/>
      <c r="L158" s="301"/>
      <c r="M158" s="301"/>
      <c r="N158" s="301"/>
      <c r="O158" s="301"/>
      <c r="P158" s="301"/>
    </row>
    <row r="159" spans="1:16" x14ac:dyDescent="0.25">
      <c r="A159" s="301"/>
      <c r="B159" s="301"/>
      <c r="C159" s="301"/>
      <c r="D159" s="301"/>
      <c r="E159" s="301"/>
      <c r="F159" s="301"/>
      <c r="G159" s="301"/>
      <c r="H159" s="301"/>
      <c r="I159" s="301"/>
      <c r="J159" s="301"/>
      <c r="K159" s="301"/>
      <c r="L159" s="301"/>
      <c r="M159" s="301"/>
      <c r="N159" s="301"/>
      <c r="O159" s="301"/>
      <c r="P159" s="301"/>
    </row>
    <row r="160" spans="1:16" x14ac:dyDescent="0.25">
      <c r="A160" s="301"/>
      <c r="B160" s="301"/>
      <c r="C160" s="301"/>
      <c r="D160" s="301"/>
      <c r="E160" s="301"/>
      <c r="F160" s="301"/>
      <c r="G160" s="301"/>
      <c r="H160" s="301"/>
      <c r="I160" s="301"/>
      <c r="J160" s="301"/>
      <c r="K160" s="301"/>
      <c r="L160" s="301"/>
      <c r="M160" s="301"/>
      <c r="N160" s="301"/>
      <c r="O160" s="301"/>
      <c r="P160" s="301"/>
    </row>
    <row r="161" spans="1:16" x14ac:dyDescent="0.25">
      <c r="A161" s="301"/>
      <c r="B161" s="301"/>
      <c r="C161" s="301"/>
      <c r="D161" s="301"/>
      <c r="E161" s="301"/>
      <c r="F161" s="301"/>
      <c r="G161" s="301"/>
      <c r="H161" s="301"/>
      <c r="I161" s="301"/>
      <c r="J161" s="301"/>
      <c r="K161" s="301"/>
      <c r="L161" s="301"/>
      <c r="M161" s="301"/>
      <c r="N161" s="301"/>
      <c r="O161" s="301"/>
      <c r="P161" s="301"/>
    </row>
    <row r="162" spans="1:16" x14ac:dyDescent="0.25">
      <c r="A162" s="301"/>
      <c r="B162" s="301"/>
      <c r="C162" s="301"/>
      <c r="D162" s="301"/>
      <c r="E162" s="301"/>
      <c r="F162" s="301"/>
      <c r="G162" s="301"/>
      <c r="H162" s="301"/>
      <c r="I162" s="301"/>
      <c r="J162" s="301"/>
      <c r="K162" s="301"/>
      <c r="L162" s="301"/>
      <c r="M162" s="301"/>
      <c r="N162" s="301"/>
      <c r="O162" s="301"/>
      <c r="P162" s="301"/>
    </row>
    <row r="163" spans="1:16" x14ac:dyDescent="0.25">
      <c r="A163" s="301"/>
      <c r="B163" s="301"/>
      <c r="C163" s="301"/>
      <c r="D163" s="301"/>
      <c r="E163" s="301"/>
      <c r="F163" s="301"/>
      <c r="G163" s="301"/>
      <c r="H163" s="301"/>
      <c r="I163" s="301"/>
      <c r="J163" s="301"/>
      <c r="K163" s="301"/>
      <c r="L163" s="301"/>
      <c r="M163" s="301"/>
      <c r="N163" s="301"/>
      <c r="O163" s="301"/>
      <c r="P163" s="301"/>
    </row>
    <row r="164" spans="1:16" x14ac:dyDescent="0.25">
      <c r="A164" s="301"/>
      <c r="B164" s="301"/>
      <c r="C164" s="301"/>
      <c r="D164" s="301"/>
      <c r="E164" s="301"/>
      <c r="F164" s="301"/>
      <c r="G164" s="301"/>
      <c r="H164" s="301"/>
      <c r="I164" s="301"/>
      <c r="J164" s="301"/>
      <c r="K164" s="301"/>
      <c r="L164" s="301"/>
      <c r="M164" s="301"/>
      <c r="N164" s="301"/>
      <c r="O164" s="301"/>
      <c r="P164" s="301"/>
    </row>
    <row r="165" spans="1:16" x14ac:dyDescent="0.25">
      <c r="A165" s="301"/>
      <c r="B165" s="301"/>
      <c r="C165" s="301"/>
      <c r="D165" s="301"/>
      <c r="E165" s="301"/>
      <c r="F165" s="301"/>
      <c r="G165" s="301"/>
      <c r="H165" s="301"/>
      <c r="I165" s="301"/>
      <c r="J165" s="301"/>
      <c r="K165" s="301"/>
      <c r="L165" s="301"/>
      <c r="M165" s="301"/>
      <c r="N165" s="301"/>
      <c r="O165" s="301"/>
      <c r="P165" s="301"/>
    </row>
    <row r="166" spans="1:16" x14ac:dyDescent="0.25">
      <c r="A166" s="301"/>
      <c r="B166" s="301"/>
      <c r="C166" s="301"/>
      <c r="D166" s="301"/>
      <c r="E166" s="301"/>
      <c r="F166" s="301"/>
      <c r="G166" s="301"/>
      <c r="H166" s="301"/>
      <c r="I166" s="301"/>
      <c r="J166" s="301"/>
      <c r="K166" s="301"/>
      <c r="L166" s="301"/>
      <c r="M166" s="301"/>
      <c r="N166" s="301"/>
      <c r="O166" s="301"/>
      <c r="P166" s="301"/>
    </row>
    <row r="167" spans="1:16" x14ac:dyDescent="0.25">
      <c r="A167" s="301"/>
      <c r="B167" s="301"/>
      <c r="C167" s="301"/>
      <c r="D167" s="301"/>
      <c r="E167" s="301"/>
      <c r="F167" s="301"/>
      <c r="G167" s="301"/>
      <c r="H167" s="301"/>
      <c r="I167" s="301"/>
      <c r="J167" s="301"/>
      <c r="K167" s="301"/>
      <c r="L167" s="301"/>
      <c r="M167" s="301"/>
      <c r="N167" s="301"/>
      <c r="O167" s="301"/>
      <c r="P167" s="301"/>
    </row>
    <row r="168" spans="1:16" x14ac:dyDescent="0.25">
      <c r="A168" s="301"/>
      <c r="B168" s="301"/>
      <c r="C168" s="301"/>
      <c r="D168" s="301"/>
      <c r="E168" s="301"/>
      <c r="F168" s="301"/>
      <c r="G168" s="301"/>
      <c r="H168" s="301"/>
      <c r="I168" s="301"/>
      <c r="J168" s="301"/>
      <c r="K168" s="301"/>
      <c r="L168" s="301"/>
      <c r="M168" s="301"/>
      <c r="N168" s="301"/>
      <c r="O168" s="301"/>
      <c r="P168" s="301"/>
    </row>
    <row r="169" spans="1:16" x14ac:dyDescent="0.25">
      <c r="A169" s="301"/>
      <c r="B169" s="301"/>
      <c r="C169" s="301"/>
      <c r="D169" s="301"/>
      <c r="E169" s="301"/>
      <c r="F169" s="301"/>
      <c r="G169" s="301"/>
      <c r="H169" s="301"/>
      <c r="I169" s="301"/>
      <c r="J169" s="301"/>
      <c r="K169" s="301"/>
      <c r="L169" s="301"/>
      <c r="M169" s="301"/>
      <c r="N169" s="301"/>
      <c r="O169" s="301"/>
      <c r="P169" s="301"/>
    </row>
    <row r="170" spans="1:16" x14ac:dyDescent="0.25">
      <c r="A170" s="301"/>
      <c r="B170" s="301"/>
      <c r="C170" s="301"/>
      <c r="D170" s="301"/>
      <c r="E170" s="301"/>
      <c r="F170" s="301"/>
      <c r="G170" s="301"/>
      <c r="H170" s="301"/>
      <c r="I170" s="301"/>
      <c r="J170" s="301"/>
      <c r="K170" s="301"/>
      <c r="L170" s="301"/>
      <c r="M170" s="301"/>
      <c r="N170" s="301"/>
      <c r="O170" s="301"/>
      <c r="P170" s="301"/>
    </row>
    <row r="171" spans="1:16" x14ac:dyDescent="0.25">
      <c r="A171" s="301"/>
      <c r="B171" s="301"/>
      <c r="C171" s="301"/>
      <c r="D171" s="301"/>
      <c r="E171" s="301"/>
      <c r="F171" s="301"/>
      <c r="G171" s="301"/>
      <c r="H171" s="301"/>
      <c r="I171" s="301"/>
      <c r="J171" s="301"/>
      <c r="K171" s="301"/>
      <c r="L171" s="301"/>
      <c r="M171" s="301"/>
      <c r="N171" s="301"/>
      <c r="O171" s="301"/>
      <c r="P171" s="301"/>
    </row>
    <row r="172" spans="1:16" x14ac:dyDescent="0.25">
      <c r="A172" s="301"/>
      <c r="B172" s="301"/>
      <c r="C172" s="301"/>
      <c r="D172" s="301"/>
      <c r="E172" s="301"/>
      <c r="F172" s="301"/>
      <c r="G172" s="301"/>
      <c r="H172" s="301"/>
      <c r="I172" s="301"/>
      <c r="J172" s="301"/>
      <c r="K172" s="301"/>
      <c r="L172" s="301"/>
      <c r="M172" s="301"/>
      <c r="N172" s="301"/>
      <c r="O172" s="301"/>
      <c r="P172" s="301"/>
    </row>
    <row r="173" spans="1:16" x14ac:dyDescent="0.25">
      <c r="A173" s="301"/>
      <c r="B173" s="301"/>
      <c r="C173" s="301"/>
      <c r="D173" s="301"/>
      <c r="E173" s="301"/>
      <c r="F173" s="301"/>
      <c r="G173" s="301"/>
      <c r="H173" s="301"/>
      <c r="I173" s="301"/>
      <c r="J173" s="301"/>
      <c r="K173" s="301"/>
      <c r="L173" s="301"/>
      <c r="M173" s="301"/>
      <c r="N173" s="301"/>
      <c r="O173" s="301"/>
      <c r="P173" s="301"/>
    </row>
    <row r="174" spans="1:16" x14ac:dyDescent="0.25">
      <c r="A174" s="301"/>
      <c r="B174" s="301"/>
      <c r="C174" s="301"/>
      <c r="D174" s="301"/>
      <c r="E174" s="301"/>
      <c r="F174" s="301"/>
      <c r="G174" s="301"/>
      <c r="H174" s="301"/>
      <c r="I174" s="301"/>
      <c r="J174" s="301"/>
      <c r="K174" s="301"/>
      <c r="L174" s="301"/>
      <c r="M174" s="301"/>
      <c r="N174" s="301"/>
      <c r="O174" s="301"/>
      <c r="P174" s="301"/>
    </row>
    <row r="175" spans="1:16" x14ac:dyDescent="0.25">
      <c r="A175" s="301"/>
      <c r="B175" s="301"/>
      <c r="C175" s="301"/>
      <c r="D175" s="301"/>
      <c r="E175" s="301"/>
      <c r="F175" s="301"/>
      <c r="G175" s="301"/>
      <c r="H175" s="301"/>
      <c r="I175" s="301"/>
      <c r="J175" s="301"/>
      <c r="K175" s="301"/>
      <c r="L175" s="301"/>
      <c r="M175" s="301"/>
      <c r="N175" s="301"/>
      <c r="O175" s="301"/>
      <c r="P175" s="301"/>
    </row>
    <row r="176" spans="1:16" x14ac:dyDescent="0.25">
      <c r="A176" s="301"/>
      <c r="B176" s="301"/>
      <c r="C176" s="301"/>
      <c r="D176" s="301"/>
      <c r="E176" s="301"/>
      <c r="F176" s="301"/>
      <c r="G176" s="301"/>
      <c r="H176" s="301"/>
      <c r="I176" s="301"/>
      <c r="J176" s="301"/>
      <c r="K176" s="301"/>
      <c r="L176" s="301"/>
      <c r="M176" s="301"/>
      <c r="N176" s="301"/>
      <c r="O176" s="301"/>
      <c r="P176" s="301"/>
    </row>
    <row r="177" spans="1:16" x14ac:dyDescent="0.25">
      <c r="A177" s="301"/>
      <c r="B177" s="301"/>
      <c r="C177" s="301"/>
      <c r="D177" s="301"/>
      <c r="E177" s="301"/>
      <c r="F177" s="301"/>
      <c r="G177" s="301"/>
      <c r="H177" s="301"/>
      <c r="I177" s="301"/>
      <c r="J177" s="301"/>
      <c r="K177" s="301"/>
      <c r="L177" s="301"/>
      <c r="M177" s="301"/>
      <c r="N177" s="301"/>
      <c r="O177" s="301"/>
      <c r="P177" s="301"/>
    </row>
    <row r="178" spans="1:16" x14ac:dyDescent="0.25">
      <c r="A178" s="301"/>
      <c r="B178" s="301"/>
      <c r="C178" s="301"/>
      <c r="D178" s="301"/>
      <c r="E178" s="301"/>
      <c r="F178" s="301"/>
      <c r="G178" s="301"/>
      <c r="H178" s="301"/>
      <c r="I178" s="301"/>
      <c r="J178" s="301"/>
      <c r="K178" s="301"/>
      <c r="L178" s="301"/>
      <c r="M178" s="301"/>
      <c r="N178" s="301"/>
      <c r="O178" s="301"/>
      <c r="P178" s="301"/>
    </row>
    <row r="179" spans="1:16" x14ac:dyDescent="0.25">
      <c r="A179" s="301"/>
      <c r="B179" s="301"/>
      <c r="C179" s="301"/>
      <c r="D179" s="301"/>
      <c r="E179" s="301"/>
      <c r="F179" s="301"/>
      <c r="G179" s="301"/>
      <c r="H179" s="301"/>
      <c r="I179" s="301"/>
      <c r="J179" s="301"/>
      <c r="K179" s="301"/>
      <c r="L179" s="301"/>
      <c r="M179" s="301"/>
      <c r="N179" s="301"/>
      <c r="O179" s="301"/>
      <c r="P179" s="301"/>
    </row>
    <row r="180" spans="1:16" x14ac:dyDescent="0.25">
      <c r="A180" s="301"/>
      <c r="B180" s="301"/>
      <c r="C180" s="301"/>
      <c r="D180" s="301"/>
      <c r="E180" s="301"/>
      <c r="F180" s="301"/>
      <c r="G180" s="301"/>
      <c r="H180" s="301"/>
      <c r="I180" s="301"/>
      <c r="J180" s="301"/>
      <c r="K180" s="301"/>
      <c r="L180" s="301"/>
      <c r="M180" s="301"/>
      <c r="N180" s="301"/>
      <c r="O180" s="301"/>
      <c r="P180" s="301"/>
    </row>
    <row r="181" spans="1:16" x14ac:dyDescent="0.25">
      <c r="A181" s="301"/>
      <c r="B181" s="301"/>
      <c r="C181" s="301"/>
      <c r="D181" s="301"/>
      <c r="E181" s="301"/>
      <c r="F181" s="301"/>
      <c r="G181" s="301"/>
      <c r="H181" s="301"/>
      <c r="I181" s="301"/>
      <c r="J181" s="301"/>
      <c r="K181" s="301"/>
      <c r="L181" s="301"/>
      <c r="M181" s="301"/>
      <c r="N181" s="301"/>
      <c r="O181" s="301"/>
      <c r="P181" s="301"/>
    </row>
    <row r="182" spans="1:16" x14ac:dyDescent="0.25">
      <c r="A182" s="301"/>
      <c r="B182" s="301"/>
      <c r="C182" s="301"/>
      <c r="D182" s="301"/>
      <c r="E182" s="301"/>
      <c r="F182" s="301"/>
      <c r="G182" s="301"/>
      <c r="H182" s="301"/>
      <c r="I182" s="301"/>
      <c r="J182" s="301"/>
      <c r="K182" s="301"/>
      <c r="L182" s="301"/>
      <c r="M182" s="301"/>
      <c r="N182" s="301"/>
      <c r="O182" s="301"/>
      <c r="P182" s="301"/>
    </row>
    <row r="183" spans="1:16" x14ac:dyDescent="0.25">
      <c r="A183" s="301"/>
      <c r="B183" s="301"/>
      <c r="C183" s="301"/>
      <c r="D183" s="301"/>
      <c r="E183" s="301"/>
      <c r="F183" s="301"/>
      <c r="G183" s="301"/>
      <c r="H183" s="301"/>
      <c r="I183" s="301"/>
      <c r="J183" s="301"/>
      <c r="K183" s="301"/>
      <c r="L183" s="301"/>
      <c r="M183" s="301"/>
      <c r="N183" s="301"/>
      <c r="O183" s="301"/>
      <c r="P183" s="301"/>
    </row>
    <row r="184" spans="1:16" x14ac:dyDescent="0.25">
      <c r="A184" s="301"/>
      <c r="B184" s="301"/>
      <c r="C184" s="301"/>
      <c r="D184" s="301"/>
      <c r="E184" s="301"/>
      <c r="F184" s="301"/>
      <c r="G184" s="301"/>
      <c r="H184" s="301"/>
      <c r="I184" s="301"/>
      <c r="J184" s="301"/>
      <c r="K184" s="301"/>
      <c r="L184" s="301"/>
      <c r="M184" s="301"/>
      <c r="N184" s="301"/>
      <c r="O184" s="301"/>
      <c r="P184" s="301"/>
    </row>
    <row r="185" spans="1:16" x14ac:dyDescent="0.25">
      <c r="A185" s="301"/>
      <c r="B185" s="301"/>
      <c r="C185" s="301"/>
      <c r="D185" s="301"/>
      <c r="E185" s="301"/>
      <c r="F185" s="301"/>
      <c r="G185" s="301"/>
      <c r="H185" s="301"/>
      <c r="I185" s="301"/>
      <c r="J185" s="301"/>
      <c r="K185" s="301"/>
      <c r="L185" s="301"/>
      <c r="M185" s="301"/>
      <c r="N185" s="301"/>
      <c r="O185" s="301"/>
      <c r="P185" s="301"/>
    </row>
    <row r="186" spans="1:16" x14ac:dyDescent="0.25">
      <c r="A186" s="301"/>
      <c r="B186" s="301"/>
      <c r="C186" s="301"/>
      <c r="D186" s="301"/>
      <c r="E186" s="301"/>
      <c r="F186" s="301"/>
      <c r="G186" s="301"/>
      <c r="H186" s="301"/>
      <c r="I186" s="301"/>
      <c r="J186" s="301"/>
      <c r="K186" s="301"/>
      <c r="L186" s="301"/>
      <c r="M186" s="301"/>
      <c r="N186" s="301"/>
      <c r="O186" s="301"/>
      <c r="P186" s="301"/>
    </row>
    <row r="187" spans="1:16" x14ac:dyDescent="0.25">
      <c r="A187" s="301"/>
      <c r="B187" s="301"/>
      <c r="C187" s="301"/>
      <c r="D187" s="301"/>
      <c r="E187" s="301"/>
      <c r="F187" s="301"/>
      <c r="G187" s="301"/>
      <c r="H187" s="301"/>
      <c r="I187" s="301"/>
      <c r="J187" s="301"/>
      <c r="K187" s="301"/>
      <c r="L187" s="301"/>
      <c r="M187" s="301"/>
      <c r="N187" s="301"/>
      <c r="O187" s="301"/>
      <c r="P187" s="301"/>
    </row>
    <row r="188" spans="1:16" x14ac:dyDescent="0.25">
      <c r="A188" s="301"/>
      <c r="B188" s="301"/>
      <c r="C188" s="301"/>
      <c r="D188" s="301"/>
      <c r="E188" s="301"/>
      <c r="F188" s="301"/>
      <c r="G188" s="301"/>
      <c r="H188" s="301"/>
      <c r="I188" s="301"/>
      <c r="J188" s="301"/>
      <c r="K188" s="301"/>
      <c r="L188" s="301"/>
      <c r="M188" s="301"/>
      <c r="N188" s="301"/>
      <c r="O188" s="301"/>
      <c r="P188" s="301"/>
    </row>
    <row r="189" spans="1:16" x14ac:dyDescent="0.25">
      <c r="A189" s="301"/>
      <c r="B189" s="301"/>
      <c r="C189" s="301"/>
      <c r="D189" s="301"/>
      <c r="E189" s="301"/>
      <c r="F189" s="301"/>
      <c r="G189" s="301"/>
      <c r="H189" s="301"/>
      <c r="I189" s="301"/>
      <c r="J189" s="301"/>
      <c r="K189" s="301"/>
      <c r="L189" s="301"/>
      <c r="M189" s="301"/>
      <c r="N189" s="301"/>
      <c r="O189" s="301"/>
      <c r="P189" s="301"/>
    </row>
    <row r="190" spans="1:16" x14ac:dyDescent="0.25">
      <c r="A190" s="301"/>
      <c r="B190" s="301"/>
      <c r="C190" s="301"/>
      <c r="D190" s="301"/>
      <c r="E190" s="301"/>
      <c r="F190" s="301"/>
      <c r="G190" s="301"/>
      <c r="H190" s="301"/>
      <c r="I190" s="301"/>
      <c r="J190" s="301"/>
      <c r="K190" s="301"/>
      <c r="L190" s="301"/>
      <c r="M190" s="301"/>
      <c r="N190" s="301"/>
      <c r="O190" s="301"/>
      <c r="P190" s="301"/>
    </row>
    <row r="191" spans="1:16" x14ac:dyDescent="0.25">
      <c r="A191" s="301"/>
      <c r="B191" s="301"/>
      <c r="C191" s="301"/>
      <c r="D191" s="301"/>
      <c r="E191" s="301"/>
      <c r="F191" s="301"/>
      <c r="G191" s="301"/>
      <c r="H191" s="301"/>
      <c r="I191" s="301"/>
      <c r="J191" s="301"/>
      <c r="K191" s="301"/>
      <c r="L191" s="301"/>
      <c r="M191" s="301"/>
      <c r="N191" s="301"/>
      <c r="O191" s="301"/>
      <c r="P191" s="301"/>
    </row>
    <row r="192" spans="1:16" x14ac:dyDescent="0.25">
      <c r="A192" s="301"/>
      <c r="B192" s="301"/>
      <c r="C192" s="301"/>
      <c r="D192" s="301"/>
      <c r="E192" s="301"/>
      <c r="F192" s="301"/>
      <c r="G192" s="301"/>
      <c r="H192" s="301"/>
      <c r="I192" s="301"/>
      <c r="J192" s="301"/>
      <c r="K192" s="301"/>
      <c r="L192" s="301"/>
      <c r="M192" s="301"/>
      <c r="N192" s="301"/>
      <c r="O192" s="301"/>
      <c r="P192" s="301"/>
    </row>
    <row r="193" spans="1:16" x14ac:dyDescent="0.25">
      <c r="A193" s="301"/>
      <c r="B193" s="301"/>
      <c r="C193" s="301"/>
      <c r="D193" s="301"/>
      <c r="E193" s="301"/>
      <c r="F193" s="301"/>
      <c r="G193" s="301"/>
      <c r="H193" s="301"/>
      <c r="I193" s="301"/>
      <c r="J193" s="301"/>
      <c r="K193" s="301"/>
      <c r="L193" s="301"/>
      <c r="M193" s="301"/>
      <c r="N193" s="301"/>
      <c r="O193" s="301"/>
      <c r="P193" s="301"/>
    </row>
    <row r="194" spans="1:16" x14ac:dyDescent="0.25">
      <c r="A194" s="301"/>
      <c r="B194" s="301"/>
      <c r="C194" s="301"/>
      <c r="D194" s="301"/>
      <c r="E194" s="301"/>
      <c r="F194" s="301"/>
      <c r="G194" s="301"/>
      <c r="H194" s="301"/>
      <c r="I194" s="301"/>
      <c r="J194" s="301"/>
      <c r="K194" s="301"/>
      <c r="L194" s="301"/>
      <c r="M194" s="301"/>
      <c r="N194" s="301"/>
      <c r="O194" s="301"/>
      <c r="P194" s="301"/>
    </row>
    <row r="195" spans="1:16" x14ac:dyDescent="0.25">
      <c r="A195" s="301"/>
      <c r="B195" s="301"/>
      <c r="C195" s="301"/>
      <c r="D195" s="301"/>
      <c r="E195" s="301"/>
      <c r="F195" s="301"/>
      <c r="G195" s="301"/>
      <c r="H195" s="301"/>
      <c r="I195" s="301"/>
      <c r="J195" s="301"/>
      <c r="K195" s="301"/>
      <c r="L195" s="301"/>
      <c r="M195" s="301"/>
      <c r="N195" s="301"/>
      <c r="O195" s="301"/>
      <c r="P195" s="301"/>
    </row>
    <row r="196" spans="1:16" x14ac:dyDescent="0.25">
      <c r="A196" s="301"/>
      <c r="B196" s="301"/>
      <c r="C196" s="301"/>
      <c r="D196" s="301"/>
      <c r="E196" s="301"/>
      <c r="F196" s="301"/>
      <c r="G196" s="301"/>
      <c r="H196" s="301"/>
      <c r="I196" s="301"/>
      <c r="J196" s="301"/>
      <c r="K196" s="301"/>
      <c r="L196" s="301"/>
      <c r="M196" s="301"/>
      <c r="N196" s="301"/>
      <c r="O196" s="301"/>
      <c r="P196" s="301"/>
    </row>
    <row r="197" spans="1:16" x14ac:dyDescent="0.25">
      <c r="A197" s="301"/>
      <c r="B197" s="301"/>
      <c r="C197" s="301"/>
      <c r="D197" s="301"/>
      <c r="E197" s="301"/>
      <c r="F197" s="301"/>
      <c r="G197" s="301"/>
      <c r="H197" s="301"/>
      <c r="I197" s="301"/>
      <c r="J197" s="301"/>
      <c r="K197" s="301"/>
      <c r="L197" s="301"/>
      <c r="M197" s="301"/>
      <c r="N197" s="301"/>
      <c r="O197" s="301"/>
      <c r="P197" s="301"/>
    </row>
    <row r="198" spans="1:16" x14ac:dyDescent="0.25">
      <c r="A198" s="301"/>
      <c r="B198" s="301"/>
      <c r="C198" s="301"/>
      <c r="D198" s="301"/>
      <c r="E198" s="301"/>
      <c r="F198" s="301"/>
      <c r="G198" s="301"/>
      <c r="H198" s="301"/>
      <c r="I198" s="301"/>
      <c r="J198" s="301"/>
      <c r="K198" s="301"/>
      <c r="L198" s="301"/>
      <c r="M198" s="301"/>
      <c r="N198" s="301"/>
      <c r="O198" s="301"/>
      <c r="P198" s="301"/>
    </row>
    <row r="199" spans="1:16" x14ac:dyDescent="0.25">
      <c r="A199" s="301"/>
      <c r="B199" s="301"/>
      <c r="C199" s="301"/>
      <c r="D199" s="301"/>
      <c r="E199" s="301"/>
      <c r="F199" s="301"/>
      <c r="G199" s="301"/>
      <c r="H199" s="301"/>
      <c r="I199" s="301"/>
      <c r="J199" s="301"/>
      <c r="K199" s="301"/>
      <c r="L199" s="301"/>
      <c r="M199" s="301"/>
      <c r="N199" s="301"/>
      <c r="O199" s="301"/>
      <c r="P199" s="301"/>
    </row>
    <row r="200" spans="1:16" x14ac:dyDescent="0.25">
      <c r="A200" s="301"/>
      <c r="B200" s="301"/>
      <c r="C200" s="301"/>
      <c r="D200" s="301"/>
      <c r="E200" s="301"/>
      <c r="F200" s="301"/>
      <c r="G200" s="301"/>
      <c r="H200" s="301"/>
      <c r="I200" s="301"/>
      <c r="J200" s="301"/>
      <c r="K200" s="301"/>
      <c r="L200" s="301"/>
      <c r="M200" s="301"/>
      <c r="N200" s="301"/>
      <c r="O200" s="301"/>
      <c r="P200" s="301"/>
    </row>
    <row r="201" spans="1:16" x14ac:dyDescent="0.25">
      <c r="A201" s="301"/>
      <c r="B201" s="301"/>
      <c r="C201" s="301"/>
      <c r="D201" s="301"/>
      <c r="E201" s="301"/>
      <c r="F201" s="301"/>
      <c r="G201" s="301"/>
      <c r="H201" s="301"/>
      <c r="I201" s="301"/>
      <c r="J201" s="301"/>
      <c r="K201" s="301"/>
      <c r="L201" s="301"/>
      <c r="M201" s="301"/>
      <c r="N201" s="301"/>
      <c r="O201" s="301"/>
      <c r="P201" s="301"/>
    </row>
    <row r="202" spans="1:16" x14ac:dyDescent="0.25">
      <c r="A202" s="301"/>
      <c r="B202" s="301"/>
      <c r="C202" s="301"/>
      <c r="D202" s="301"/>
      <c r="E202" s="301"/>
      <c r="F202" s="301"/>
      <c r="G202" s="301"/>
      <c r="H202" s="301"/>
      <c r="I202" s="301"/>
      <c r="J202" s="301"/>
      <c r="K202" s="301"/>
      <c r="L202" s="301"/>
      <c r="M202" s="301"/>
      <c r="N202" s="301"/>
      <c r="O202" s="301"/>
      <c r="P202" s="301"/>
    </row>
    <row r="203" spans="1:16" x14ac:dyDescent="0.25">
      <c r="A203" s="301"/>
      <c r="B203" s="301"/>
      <c r="C203" s="301"/>
      <c r="D203" s="301"/>
      <c r="E203" s="301"/>
      <c r="F203" s="301"/>
      <c r="G203" s="301"/>
      <c r="H203" s="301"/>
      <c r="I203" s="301"/>
      <c r="J203" s="301"/>
      <c r="K203" s="301"/>
      <c r="L203" s="301"/>
      <c r="M203" s="301"/>
      <c r="N203" s="301"/>
      <c r="O203" s="301"/>
      <c r="P203" s="301"/>
    </row>
    <row r="204" spans="1:16" x14ac:dyDescent="0.25">
      <c r="A204" s="301"/>
      <c r="B204" s="301"/>
      <c r="C204" s="301"/>
      <c r="D204" s="301"/>
      <c r="E204" s="301"/>
      <c r="F204" s="301"/>
      <c r="G204" s="301"/>
      <c r="H204" s="301"/>
      <c r="I204" s="301"/>
      <c r="J204" s="301"/>
      <c r="K204" s="301"/>
      <c r="L204" s="301"/>
      <c r="M204" s="301"/>
      <c r="N204" s="301"/>
      <c r="O204" s="301"/>
      <c r="P204" s="301"/>
    </row>
    <row r="205" spans="1:16" x14ac:dyDescent="0.25">
      <c r="A205" s="301"/>
      <c r="B205" s="301"/>
      <c r="C205" s="301"/>
      <c r="D205" s="301"/>
      <c r="E205" s="301"/>
      <c r="F205" s="301"/>
      <c r="G205" s="301"/>
      <c r="H205" s="301"/>
      <c r="I205" s="301"/>
      <c r="J205" s="301"/>
      <c r="K205" s="301"/>
      <c r="L205" s="301"/>
      <c r="M205" s="301"/>
      <c r="N205" s="301"/>
      <c r="O205" s="301"/>
      <c r="P205" s="301"/>
    </row>
    <row r="206" spans="1:16" x14ac:dyDescent="0.25">
      <c r="A206" s="301"/>
      <c r="B206" s="301"/>
      <c r="C206" s="301"/>
      <c r="D206" s="301"/>
      <c r="E206" s="301"/>
      <c r="F206" s="301"/>
      <c r="G206" s="301"/>
      <c r="H206" s="301"/>
      <c r="I206" s="301"/>
      <c r="J206" s="301"/>
      <c r="K206" s="301"/>
      <c r="L206" s="301"/>
      <c r="M206" s="301"/>
      <c r="N206" s="301"/>
      <c r="O206" s="301"/>
      <c r="P206" s="301"/>
    </row>
    <row r="207" spans="1:16" x14ac:dyDescent="0.25">
      <c r="A207" s="301"/>
      <c r="B207" s="301"/>
      <c r="C207" s="301"/>
      <c r="D207" s="301"/>
      <c r="E207" s="301"/>
      <c r="F207" s="301"/>
      <c r="G207" s="301"/>
      <c r="H207" s="301"/>
      <c r="I207" s="301"/>
      <c r="J207" s="301"/>
      <c r="K207" s="301"/>
      <c r="L207" s="301"/>
      <c r="M207" s="301"/>
      <c r="N207" s="301"/>
      <c r="O207" s="301"/>
      <c r="P207" s="301"/>
    </row>
    <row r="208" spans="1:16" x14ac:dyDescent="0.25">
      <c r="A208" s="301"/>
      <c r="B208" s="301"/>
      <c r="C208" s="301"/>
      <c r="D208" s="301"/>
      <c r="E208" s="301"/>
      <c r="F208" s="301"/>
      <c r="G208" s="301"/>
      <c r="H208" s="301"/>
      <c r="I208" s="301"/>
      <c r="J208" s="301"/>
      <c r="K208" s="301"/>
      <c r="L208" s="301"/>
      <c r="M208" s="301"/>
      <c r="N208" s="301"/>
      <c r="O208" s="301"/>
      <c r="P208" s="301"/>
    </row>
    <row r="209" spans="1:16" x14ac:dyDescent="0.25">
      <c r="A209" s="301"/>
      <c r="B209" s="301"/>
      <c r="C209" s="301"/>
      <c r="D209" s="301"/>
      <c r="E209" s="301"/>
      <c r="F209" s="301"/>
      <c r="G209" s="301"/>
      <c r="H209" s="301"/>
      <c r="I209" s="301"/>
      <c r="J209" s="301"/>
      <c r="K209" s="301"/>
      <c r="L209" s="301"/>
      <c r="M209" s="301"/>
      <c r="N209" s="301"/>
      <c r="O209" s="301"/>
      <c r="P209" s="301"/>
    </row>
    <row r="210" spans="1:16" x14ac:dyDescent="0.25">
      <c r="A210" s="301"/>
      <c r="B210" s="301"/>
      <c r="C210" s="301"/>
      <c r="D210" s="301"/>
      <c r="E210" s="301"/>
      <c r="F210" s="301"/>
      <c r="G210" s="301"/>
      <c r="H210" s="301"/>
      <c r="I210" s="301"/>
      <c r="J210" s="301"/>
      <c r="K210" s="301"/>
      <c r="L210" s="301"/>
      <c r="M210" s="301"/>
      <c r="N210" s="301"/>
      <c r="O210" s="301"/>
      <c r="P210" s="301"/>
    </row>
    <row r="211" spans="1:16" x14ac:dyDescent="0.25">
      <c r="A211" s="301"/>
      <c r="B211" s="301"/>
      <c r="C211" s="301"/>
      <c r="D211" s="301"/>
      <c r="E211" s="301"/>
      <c r="F211" s="301"/>
      <c r="G211" s="301"/>
      <c r="H211" s="301"/>
      <c r="I211" s="301"/>
      <c r="J211" s="301"/>
      <c r="K211" s="301"/>
      <c r="L211" s="301"/>
      <c r="M211" s="301"/>
      <c r="N211" s="301"/>
      <c r="O211" s="301"/>
      <c r="P211" s="301"/>
    </row>
    <row r="212" spans="1:16" x14ac:dyDescent="0.25">
      <c r="A212" s="301"/>
      <c r="B212" s="301"/>
      <c r="C212" s="301"/>
      <c r="D212" s="301"/>
      <c r="E212" s="301"/>
      <c r="F212" s="301"/>
      <c r="G212" s="301"/>
      <c r="H212" s="301"/>
      <c r="I212" s="301"/>
      <c r="J212" s="301"/>
      <c r="K212" s="301"/>
      <c r="L212" s="301"/>
      <c r="M212" s="301"/>
      <c r="N212" s="301"/>
      <c r="O212" s="301"/>
      <c r="P212" s="301"/>
    </row>
    <row r="213" spans="1:16" x14ac:dyDescent="0.25">
      <c r="A213" s="301"/>
      <c r="B213" s="301"/>
      <c r="C213" s="301"/>
      <c r="D213" s="301"/>
      <c r="E213" s="301"/>
      <c r="F213" s="301"/>
      <c r="G213" s="301"/>
      <c r="H213" s="301"/>
      <c r="I213" s="301"/>
      <c r="J213" s="301"/>
      <c r="K213" s="301"/>
      <c r="L213" s="301"/>
      <c r="M213" s="301"/>
      <c r="N213" s="301"/>
      <c r="O213" s="301"/>
      <c r="P213" s="301"/>
    </row>
    <row r="214" spans="1:16" x14ac:dyDescent="0.25">
      <c r="A214" s="301"/>
      <c r="B214" s="301"/>
      <c r="C214" s="301"/>
      <c r="D214" s="301"/>
      <c r="E214" s="301"/>
      <c r="F214" s="301"/>
      <c r="G214" s="301"/>
      <c r="H214" s="301"/>
      <c r="I214" s="301"/>
      <c r="J214" s="301"/>
      <c r="K214" s="301"/>
      <c r="L214" s="301"/>
      <c r="M214" s="301"/>
      <c r="N214" s="301"/>
      <c r="O214" s="301"/>
      <c r="P214" s="301"/>
    </row>
    <row r="215" spans="1:16" x14ac:dyDescent="0.25">
      <c r="A215" s="301"/>
      <c r="B215" s="301"/>
      <c r="C215" s="301"/>
      <c r="D215" s="301"/>
      <c r="E215" s="301"/>
      <c r="F215" s="301"/>
      <c r="G215" s="301"/>
      <c r="H215" s="301"/>
      <c r="I215" s="301"/>
      <c r="J215" s="301"/>
      <c r="K215" s="301"/>
      <c r="L215" s="301"/>
      <c r="M215" s="301"/>
      <c r="N215" s="301"/>
      <c r="O215" s="301"/>
      <c r="P215" s="301"/>
    </row>
    <row r="216" spans="1:16" x14ac:dyDescent="0.25">
      <c r="A216" s="301"/>
      <c r="B216" s="301"/>
      <c r="C216" s="301"/>
      <c r="D216" s="301"/>
      <c r="E216" s="301"/>
      <c r="F216" s="301"/>
      <c r="G216" s="301"/>
      <c r="H216" s="301"/>
      <c r="I216" s="301"/>
      <c r="J216" s="301"/>
      <c r="K216" s="301"/>
      <c r="L216" s="301"/>
      <c r="M216" s="301"/>
      <c r="N216" s="301"/>
      <c r="O216" s="301"/>
      <c r="P216" s="301"/>
    </row>
    <row r="217" spans="1:16" x14ac:dyDescent="0.25">
      <c r="A217" s="301"/>
      <c r="B217" s="301"/>
      <c r="C217" s="301"/>
      <c r="D217" s="301"/>
      <c r="E217" s="301"/>
      <c r="F217" s="301"/>
      <c r="G217" s="301"/>
      <c r="H217" s="301"/>
      <c r="I217" s="301"/>
      <c r="J217" s="301"/>
      <c r="K217" s="301"/>
      <c r="L217" s="301"/>
      <c r="M217" s="301"/>
      <c r="N217" s="301"/>
      <c r="O217" s="301"/>
      <c r="P217" s="301"/>
    </row>
    <row r="218" spans="1:16" x14ac:dyDescent="0.25">
      <c r="A218" s="301"/>
      <c r="B218" s="301"/>
      <c r="C218" s="301"/>
      <c r="D218" s="301"/>
      <c r="E218" s="301"/>
      <c r="F218" s="301"/>
      <c r="G218" s="301"/>
      <c r="H218" s="301"/>
      <c r="I218" s="301"/>
      <c r="J218" s="301"/>
      <c r="K218" s="301"/>
      <c r="L218" s="301"/>
      <c r="M218" s="301"/>
      <c r="N218" s="301"/>
      <c r="O218" s="301"/>
      <c r="P218" s="301"/>
    </row>
    <row r="219" spans="1:16" x14ac:dyDescent="0.25">
      <c r="A219" s="301"/>
      <c r="B219" s="301"/>
      <c r="C219" s="301"/>
      <c r="D219" s="301"/>
      <c r="E219" s="301"/>
      <c r="F219" s="301"/>
      <c r="G219" s="301"/>
      <c r="H219" s="301"/>
      <c r="I219" s="301"/>
      <c r="J219" s="301"/>
      <c r="K219" s="301"/>
      <c r="L219" s="301"/>
      <c r="M219" s="301"/>
      <c r="N219" s="301"/>
      <c r="O219" s="301"/>
      <c r="P219" s="301"/>
    </row>
    <row r="220" spans="1:16" x14ac:dyDescent="0.25">
      <c r="A220" s="301"/>
      <c r="B220" s="301"/>
      <c r="C220" s="301"/>
      <c r="D220" s="301"/>
      <c r="E220" s="301"/>
      <c r="F220" s="301"/>
      <c r="G220" s="301"/>
      <c r="H220" s="301"/>
      <c r="I220" s="301"/>
      <c r="J220" s="301"/>
      <c r="K220" s="301"/>
      <c r="L220" s="301"/>
      <c r="M220" s="301"/>
      <c r="N220" s="301"/>
      <c r="O220" s="301"/>
      <c r="P220" s="301"/>
    </row>
    <row r="221" spans="1:16" x14ac:dyDescent="0.25">
      <c r="A221" s="301"/>
      <c r="B221" s="301"/>
      <c r="C221" s="301"/>
      <c r="D221" s="301"/>
      <c r="E221" s="301"/>
      <c r="F221" s="301"/>
      <c r="G221" s="301"/>
      <c r="H221" s="301"/>
      <c r="I221" s="301"/>
      <c r="J221" s="301"/>
      <c r="K221" s="301"/>
      <c r="L221" s="301"/>
      <c r="M221" s="301"/>
      <c r="N221" s="301"/>
      <c r="O221" s="301"/>
      <c r="P221" s="301"/>
    </row>
    <row r="222" spans="1:16" x14ac:dyDescent="0.25">
      <c r="A222" s="301"/>
      <c r="B222" s="301"/>
      <c r="C222" s="301"/>
      <c r="D222" s="301"/>
      <c r="E222" s="301"/>
      <c r="F222" s="301"/>
      <c r="G222" s="301"/>
      <c r="H222" s="301"/>
      <c r="I222" s="301"/>
      <c r="J222" s="301"/>
      <c r="K222" s="301"/>
      <c r="L222" s="301"/>
      <c r="M222" s="301"/>
      <c r="N222" s="301"/>
      <c r="O222" s="301"/>
      <c r="P222" s="301"/>
    </row>
    <row r="223" spans="1:16" x14ac:dyDescent="0.25">
      <c r="A223" s="301"/>
      <c r="B223" s="301"/>
      <c r="C223" s="301"/>
      <c r="D223" s="301"/>
      <c r="E223" s="301"/>
      <c r="F223" s="301"/>
      <c r="G223" s="301"/>
      <c r="H223" s="301"/>
      <c r="I223" s="301"/>
      <c r="J223" s="301"/>
      <c r="K223" s="301"/>
      <c r="L223" s="301"/>
      <c r="M223" s="301"/>
      <c r="N223" s="301"/>
      <c r="O223" s="301"/>
      <c r="P223" s="301"/>
    </row>
    <row r="224" spans="1:16" x14ac:dyDescent="0.25">
      <c r="A224" s="301"/>
      <c r="B224" s="301"/>
      <c r="C224" s="301"/>
      <c r="D224" s="301"/>
      <c r="E224" s="301"/>
      <c r="F224" s="301"/>
      <c r="G224" s="301"/>
      <c r="H224" s="301"/>
      <c r="I224" s="301"/>
      <c r="J224" s="301"/>
      <c r="K224" s="301"/>
      <c r="L224" s="301"/>
      <c r="M224" s="301"/>
      <c r="N224" s="301"/>
      <c r="O224" s="301"/>
      <c r="P224" s="301"/>
    </row>
    <row r="225" spans="1:16" x14ac:dyDescent="0.25">
      <c r="A225" s="301"/>
      <c r="B225" s="301"/>
      <c r="C225" s="301"/>
      <c r="D225" s="301"/>
      <c r="E225" s="301"/>
      <c r="F225" s="301"/>
      <c r="G225" s="301"/>
      <c r="H225" s="301"/>
      <c r="I225" s="301"/>
      <c r="J225" s="301"/>
      <c r="K225" s="301"/>
      <c r="L225" s="301"/>
      <c r="M225" s="301"/>
      <c r="N225" s="301"/>
      <c r="O225" s="301"/>
      <c r="P225" s="301"/>
    </row>
    <row r="226" spans="1:16" x14ac:dyDescent="0.25">
      <c r="A226" s="301"/>
      <c r="B226" s="301"/>
      <c r="C226" s="301"/>
      <c r="D226" s="301"/>
      <c r="E226" s="301"/>
      <c r="F226" s="301"/>
      <c r="G226" s="301"/>
      <c r="H226" s="301"/>
      <c r="I226" s="301"/>
      <c r="J226" s="301"/>
      <c r="K226" s="301"/>
      <c r="L226" s="301"/>
      <c r="M226" s="301"/>
      <c r="N226" s="301"/>
      <c r="O226" s="301"/>
      <c r="P226" s="301"/>
    </row>
    <row r="227" spans="1:16" x14ac:dyDescent="0.25">
      <c r="A227" s="301"/>
      <c r="B227" s="301"/>
      <c r="C227" s="301"/>
      <c r="D227" s="301"/>
      <c r="E227" s="301"/>
      <c r="F227" s="301"/>
      <c r="G227" s="301"/>
      <c r="H227" s="301"/>
      <c r="I227" s="301"/>
      <c r="J227" s="301"/>
      <c r="K227" s="301"/>
      <c r="L227" s="301"/>
      <c r="M227" s="301"/>
      <c r="N227" s="301"/>
      <c r="O227" s="301"/>
      <c r="P227" s="301"/>
    </row>
    <row r="228" spans="1:16" x14ac:dyDescent="0.25">
      <c r="A228" s="301"/>
      <c r="B228" s="301"/>
      <c r="C228" s="301"/>
      <c r="D228" s="301"/>
      <c r="E228" s="301"/>
      <c r="F228" s="301"/>
      <c r="G228" s="301"/>
      <c r="H228" s="301"/>
      <c r="I228" s="301"/>
      <c r="J228" s="301"/>
      <c r="K228" s="301"/>
      <c r="L228" s="301"/>
      <c r="M228" s="301"/>
      <c r="N228" s="301"/>
      <c r="O228" s="301"/>
      <c r="P228" s="301"/>
    </row>
    <row r="229" spans="1:16" x14ac:dyDescent="0.25">
      <c r="A229" s="301"/>
      <c r="B229" s="301"/>
      <c r="C229" s="301"/>
      <c r="D229" s="301"/>
      <c r="E229" s="301"/>
      <c r="F229" s="301"/>
      <c r="G229" s="301"/>
      <c r="H229" s="301"/>
      <c r="I229" s="301"/>
      <c r="J229" s="301"/>
      <c r="K229" s="301"/>
      <c r="L229" s="301"/>
      <c r="M229" s="301"/>
      <c r="N229" s="301"/>
      <c r="O229" s="301"/>
      <c r="P229" s="301"/>
    </row>
    <row r="230" spans="1:16" x14ac:dyDescent="0.25">
      <c r="A230" s="301"/>
      <c r="B230" s="301"/>
      <c r="C230" s="301"/>
      <c r="D230" s="301"/>
      <c r="E230" s="301"/>
      <c r="F230" s="301"/>
      <c r="G230" s="301"/>
      <c r="H230" s="301"/>
      <c r="I230" s="301"/>
      <c r="J230" s="301"/>
      <c r="K230" s="301"/>
      <c r="L230" s="301"/>
      <c r="M230" s="301"/>
      <c r="N230" s="301"/>
      <c r="O230" s="301"/>
      <c r="P230" s="301"/>
    </row>
    <row r="231" spans="1:16" x14ac:dyDescent="0.25">
      <c r="A231" s="301"/>
      <c r="B231" s="301"/>
      <c r="C231" s="301"/>
      <c r="D231" s="301"/>
      <c r="E231" s="301"/>
      <c r="F231" s="301"/>
      <c r="G231" s="301"/>
      <c r="H231" s="301"/>
      <c r="I231" s="301"/>
      <c r="J231" s="301"/>
      <c r="K231" s="301"/>
      <c r="L231" s="301"/>
      <c r="M231" s="301"/>
      <c r="N231" s="301"/>
      <c r="O231" s="301"/>
      <c r="P231" s="301"/>
    </row>
    <row r="232" spans="1:16" x14ac:dyDescent="0.25">
      <c r="A232" s="301"/>
      <c r="B232" s="301"/>
      <c r="C232" s="301"/>
      <c r="D232" s="301"/>
      <c r="E232" s="301"/>
      <c r="F232" s="301"/>
      <c r="G232" s="301"/>
      <c r="H232" s="301"/>
      <c r="I232" s="301"/>
      <c r="J232" s="301"/>
      <c r="K232" s="301"/>
      <c r="L232" s="301"/>
      <c r="M232" s="301"/>
      <c r="N232" s="301"/>
      <c r="O232" s="301"/>
      <c r="P232" s="301"/>
    </row>
    <row r="233" spans="1:16" x14ac:dyDescent="0.25">
      <c r="A233" s="301"/>
      <c r="B233" s="301"/>
      <c r="C233" s="301"/>
      <c r="D233" s="301"/>
      <c r="E233" s="301"/>
      <c r="F233" s="301"/>
      <c r="G233" s="301"/>
      <c r="H233" s="301"/>
      <c r="I233" s="301"/>
      <c r="J233" s="301"/>
      <c r="K233" s="301"/>
      <c r="L233" s="301"/>
      <c r="M233" s="301"/>
      <c r="N233" s="301"/>
      <c r="O233" s="301"/>
      <c r="P233" s="301"/>
    </row>
    <row r="234" spans="1:16" x14ac:dyDescent="0.25">
      <c r="A234" s="301"/>
      <c r="B234" s="301"/>
      <c r="C234" s="301"/>
      <c r="D234" s="301"/>
      <c r="E234" s="301"/>
      <c r="F234" s="301"/>
      <c r="G234" s="301"/>
      <c r="H234" s="301"/>
      <c r="I234" s="301"/>
      <c r="J234" s="301"/>
      <c r="K234" s="301"/>
      <c r="L234" s="301"/>
      <c r="M234" s="301"/>
      <c r="N234" s="301"/>
      <c r="O234" s="301"/>
      <c r="P234" s="301"/>
    </row>
    <row r="235" spans="1:16" x14ac:dyDescent="0.25">
      <c r="A235" s="301"/>
      <c r="B235" s="301"/>
      <c r="C235" s="301"/>
      <c r="D235" s="301"/>
      <c r="E235" s="301"/>
      <c r="F235" s="301"/>
      <c r="G235" s="301"/>
      <c r="H235" s="301"/>
      <c r="I235" s="301"/>
      <c r="J235" s="301"/>
      <c r="K235" s="301"/>
      <c r="L235" s="301"/>
      <c r="M235" s="301"/>
      <c r="N235" s="301"/>
      <c r="O235" s="301"/>
      <c r="P235" s="301"/>
    </row>
    <row r="236" spans="1:16" x14ac:dyDescent="0.25">
      <c r="A236" s="301"/>
      <c r="B236" s="301"/>
      <c r="C236" s="301"/>
      <c r="D236" s="301"/>
      <c r="E236" s="301"/>
      <c r="F236" s="301"/>
      <c r="G236" s="301"/>
      <c r="H236" s="301"/>
      <c r="I236" s="301"/>
      <c r="J236" s="301"/>
      <c r="K236" s="301"/>
      <c r="L236" s="301"/>
      <c r="M236" s="301"/>
      <c r="N236" s="301"/>
      <c r="O236" s="301"/>
      <c r="P236" s="301"/>
    </row>
    <row r="237" spans="1:16" x14ac:dyDescent="0.25">
      <c r="A237" s="301"/>
      <c r="B237" s="301"/>
      <c r="C237" s="301"/>
      <c r="D237" s="301"/>
      <c r="E237" s="301"/>
      <c r="F237" s="301"/>
      <c r="G237" s="301"/>
      <c r="H237" s="301"/>
      <c r="I237" s="301"/>
      <c r="J237" s="301"/>
      <c r="K237" s="301"/>
      <c r="L237" s="301"/>
      <c r="M237" s="301"/>
      <c r="N237" s="301"/>
      <c r="O237" s="301"/>
      <c r="P237" s="301"/>
    </row>
    <row r="238" spans="1:16" x14ac:dyDescent="0.25">
      <c r="A238" s="301"/>
      <c r="B238" s="301"/>
      <c r="C238" s="301"/>
      <c r="D238" s="301"/>
      <c r="E238" s="301"/>
      <c r="F238" s="301"/>
      <c r="G238" s="301"/>
      <c r="H238" s="301"/>
      <c r="I238" s="301"/>
      <c r="J238" s="301"/>
      <c r="K238" s="301"/>
      <c r="L238" s="301"/>
      <c r="M238" s="301"/>
      <c r="N238" s="301"/>
      <c r="O238" s="301"/>
      <c r="P238" s="301"/>
    </row>
    <row r="239" spans="1:16" x14ac:dyDescent="0.25">
      <c r="A239" s="301"/>
      <c r="B239" s="301"/>
      <c r="C239" s="301"/>
      <c r="D239" s="301"/>
      <c r="E239" s="301"/>
      <c r="F239" s="301"/>
      <c r="G239" s="301"/>
      <c r="H239" s="301"/>
      <c r="I239" s="301"/>
      <c r="J239" s="301"/>
      <c r="K239" s="301"/>
      <c r="L239" s="301"/>
      <c r="M239" s="301"/>
      <c r="N239" s="301"/>
      <c r="O239" s="301"/>
      <c r="P239" s="301"/>
    </row>
    <row r="240" spans="1:16" x14ac:dyDescent="0.25">
      <c r="A240" s="301"/>
      <c r="B240" s="301"/>
      <c r="C240" s="301"/>
      <c r="D240" s="301"/>
      <c r="E240" s="301"/>
      <c r="F240" s="301"/>
      <c r="G240" s="301"/>
      <c r="H240" s="301"/>
      <c r="I240" s="301"/>
      <c r="J240" s="301"/>
      <c r="K240" s="301"/>
      <c r="L240" s="301"/>
      <c r="M240" s="301"/>
      <c r="N240" s="301"/>
      <c r="O240" s="301"/>
      <c r="P240" s="301"/>
    </row>
    <row r="241" spans="1:16" x14ac:dyDescent="0.25">
      <c r="A241" s="301"/>
      <c r="B241" s="301"/>
      <c r="C241" s="301"/>
      <c r="D241" s="301"/>
      <c r="E241" s="301"/>
      <c r="F241" s="301"/>
      <c r="G241" s="301"/>
      <c r="H241" s="301"/>
      <c r="I241" s="301"/>
      <c r="J241" s="301"/>
      <c r="K241" s="301"/>
      <c r="L241" s="301"/>
      <c r="M241" s="301"/>
      <c r="N241" s="301"/>
      <c r="O241" s="301"/>
      <c r="P241" s="301"/>
    </row>
    <row r="242" spans="1:16" x14ac:dyDescent="0.25">
      <c r="A242" s="301"/>
      <c r="B242" s="301"/>
      <c r="C242" s="301"/>
      <c r="D242" s="301"/>
      <c r="E242" s="301"/>
      <c r="F242" s="301"/>
      <c r="G242" s="301"/>
      <c r="H242" s="301"/>
      <c r="I242" s="301"/>
      <c r="J242" s="301"/>
      <c r="K242" s="301"/>
      <c r="L242" s="301"/>
      <c r="M242" s="301"/>
      <c r="N242" s="301"/>
      <c r="O242" s="301"/>
      <c r="P242" s="301"/>
    </row>
    <row r="243" spans="1:16" x14ac:dyDescent="0.25">
      <c r="A243" s="301"/>
      <c r="B243" s="301"/>
      <c r="C243" s="301"/>
      <c r="D243" s="301"/>
      <c r="E243" s="301"/>
      <c r="F243" s="301"/>
      <c r="G243" s="301"/>
      <c r="H243" s="301"/>
      <c r="I243" s="301"/>
      <c r="J243" s="301"/>
      <c r="K243" s="301"/>
      <c r="L243" s="301"/>
      <c r="M243" s="301"/>
      <c r="N243" s="301"/>
      <c r="O243" s="301"/>
      <c r="P243" s="301"/>
    </row>
    <row r="244" spans="1:16" x14ac:dyDescent="0.25">
      <c r="A244" s="301"/>
      <c r="B244" s="301"/>
      <c r="C244" s="301"/>
      <c r="D244" s="301"/>
      <c r="E244" s="301"/>
      <c r="F244" s="301"/>
      <c r="G244" s="301"/>
      <c r="H244" s="301"/>
      <c r="I244" s="301"/>
      <c r="J244" s="301"/>
      <c r="K244" s="301"/>
      <c r="L244" s="301"/>
      <c r="M244" s="301"/>
      <c r="N244" s="301"/>
      <c r="O244" s="301"/>
      <c r="P244" s="301"/>
    </row>
    <row r="245" spans="1:16" x14ac:dyDescent="0.25">
      <c r="A245" s="301"/>
      <c r="B245" s="301"/>
      <c r="C245" s="301"/>
      <c r="D245" s="301"/>
      <c r="E245" s="301"/>
      <c r="F245" s="301"/>
      <c r="G245" s="301"/>
      <c r="H245" s="301"/>
      <c r="I245" s="301"/>
      <c r="J245" s="301"/>
      <c r="K245" s="301"/>
      <c r="L245" s="301"/>
      <c r="M245" s="301"/>
      <c r="N245" s="301"/>
      <c r="O245" s="301"/>
      <c r="P245" s="301"/>
    </row>
    <row r="246" spans="1:16" x14ac:dyDescent="0.25">
      <c r="A246" s="301"/>
      <c r="B246" s="301"/>
      <c r="C246" s="301"/>
      <c r="D246" s="301"/>
      <c r="E246" s="301"/>
      <c r="F246" s="301"/>
      <c r="G246" s="301"/>
      <c r="H246" s="301"/>
      <c r="I246" s="301"/>
      <c r="J246" s="301"/>
      <c r="K246" s="301"/>
      <c r="L246" s="301"/>
      <c r="M246" s="301"/>
      <c r="N246" s="301"/>
      <c r="O246" s="301"/>
      <c r="P246" s="301"/>
    </row>
    <row r="247" spans="1:16" x14ac:dyDescent="0.25">
      <c r="A247" s="301"/>
      <c r="B247" s="301"/>
      <c r="C247" s="301"/>
      <c r="D247" s="301"/>
      <c r="E247" s="301"/>
      <c r="F247" s="301"/>
      <c r="G247" s="301"/>
      <c r="H247" s="301"/>
      <c r="I247" s="301"/>
      <c r="J247" s="301"/>
      <c r="K247" s="301"/>
      <c r="L247" s="301"/>
      <c r="M247" s="301"/>
      <c r="N247" s="301"/>
      <c r="O247" s="301"/>
      <c r="P247" s="301"/>
    </row>
    <row r="248" spans="1:16" x14ac:dyDescent="0.25">
      <c r="A248" s="301"/>
      <c r="B248" s="301"/>
      <c r="C248" s="301"/>
      <c r="D248" s="301"/>
      <c r="E248" s="301"/>
      <c r="F248" s="301"/>
      <c r="G248" s="301"/>
      <c r="H248" s="301"/>
      <c r="I248" s="301"/>
      <c r="J248" s="301"/>
      <c r="K248" s="301"/>
      <c r="L248" s="301"/>
      <c r="M248" s="301"/>
      <c r="N248" s="301"/>
      <c r="O248" s="301"/>
      <c r="P248" s="301"/>
    </row>
    <row r="249" spans="1:16" x14ac:dyDescent="0.25">
      <c r="A249" s="301"/>
      <c r="B249" s="301"/>
      <c r="C249" s="301"/>
      <c r="D249" s="301"/>
      <c r="E249" s="301"/>
      <c r="F249" s="301"/>
      <c r="G249" s="301"/>
      <c r="H249" s="301"/>
      <c r="I249" s="301"/>
      <c r="J249" s="301"/>
      <c r="K249" s="301"/>
      <c r="L249" s="301"/>
      <c r="M249" s="301"/>
      <c r="N249" s="301"/>
      <c r="O249" s="301"/>
      <c r="P249" s="301"/>
    </row>
    <row r="250" spans="1:16" x14ac:dyDescent="0.25">
      <c r="A250" s="301"/>
      <c r="B250" s="301"/>
      <c r="C250" s="301"/>
      <c r="D250" s="301"/>
      <c r="E250" s="301"/>
      <c r="F250" s="301"/>
      <c r="G250" s="301"/>
      <c r="H250" s="301"/>
      <c r="I250" s="301"/>
      <c r="J250" s="301"/>
      <c r="K250" s="301"/>
      <c r="L250" s="301"/>
      <c r="M250" s="301"/>
      <c r="N250" s="301"/>
      <c r="O250" s="301"/>
      <c r="P250" s="301"/>
    </row>
    <row r="251" spans="1:16" x14ac:dyDescent="0.25">
      <c r="A251" s="301"/>
      <c r="B251" s="301"/>
      <c r="C251" s="301"/>
      <c r="D251" s="301"/>
      <c r="E251" s="301"/>
      <c r="F251" s="301"/>
      <c r="G251" s="301"/>
      <c r="H251" s="301"/>
      <c r="I251" s="301"/>
      <c r="J251" s="301"/>
      <c r="K251" s="301"/>
      <c r="L251" s="301"/>
      <c r="M251" s="301"/>
      <c r="N251" s="301"/>
      <c r="O251" s="301"/>
      <c r="P251" s="301"/>
    </row>
    <row r="252" spans="1:16" x14ac:dyDescent="0.25">
      <c r="A252" s="301"/>
      <c r="B252" s="301"/>
      <c r="C252" s="301"/>
      <c r="D252" s="301"/>
      <c r="E252" s="301"/>
      <c r="F252" s="301"/>
      <c r="G252" s="301"/>
      <c r="H252" s="301"/>
      <c r="I252" s="301"/>
      <c r="J252" s="301"/>
      <c r="K252" s="301"/>
      <c r="L252" s="301"/>
      <c r="M252" s="301"/>
      <c r="N252" s="301"/>
      <c r="O252" s="301"/>
      <c r="P252" s="301"/>
    </row>
    <row r="253" spans="1:16" x14ac:dyDescent="0.25">
      <c r="A253" s="301"/>
      <c r="B253" s="301"/>
      <c r="C253" s="301"/>
      <c r="D253" s="301"/>
      <c r="E253" s="301"/>
      <c r="F253" s="301"/>
      <c r="G253" s="301"/>
      <c r="H253" s="301"/>
      <c r="I253" s="301"/>
      <c r="J253" s="301"/>
      <c r="K253" s="301"/>
      <c r="L253" s="301"/>
      <c r="M253" s="301"/>
      <c r="N253" s="301"/>
      <c r="O253" s="301"/>
      <c r="P253" s="301"/>
    </row>
    <row r="254" spans="1:16" x14ac:dyDescent="0.25">
      <c r="A254" s="301"/>
      <c r="B254" s="301"/>
      <c r="C254" s="301"/>
      <c r="D254" s="301"/>
      <c r="E254" s="301"/>
      <c r="F254" s="301"/>
      <c r="G254" s="301"/>
      <c r="H254" s="301"/>
      <c r="I254" s="301"/>
      <c r="J254" s="301"/>
      <c r="K254" s="301"/>
      <c r="L254" s="301"/>
      <c r="M254" s="301"/>
      <c r="N254" s="301"/>
      <c r="O254" s="301"/>
      <c r="P254" s="301"/>
    </row>
    <row r="255" spans="1:16" x14ac:dyDescent="0.25">
      <c r="A255" s="301"/>
      <c r="B255" s="301"/>
      <c r="C255" s="301"/>
      <c r="D255" s="301"/>
      <c r="E255" s="301"/>
      <c r="F255" s="301"/>
      <c r="G255" s="301"/>
      <c r="H255" s="301"/>
      <c r="I255" s="301"/>
      <c r="J255" s="301"/>
      <c r="K255" s="301"/>
      <c r="L255" s="301"/>
      <c r="M255" s="301"/>
      <c r="N255" s="301"/>
      <c r="O255" s="301"/>
      <c r="P255" s="301"/>
    </row>
    <row r="256" spans="1:16" x14ac:dyDescent="0.25">
      <c r="A256" s="301"/>
      <c r="B256" s="301"/>
      <c r="C256" s="301"/>
      <c r="D256" s="301"/>
      <c r="E256" s="301"/>
      <c r="F256" s="301"/>
      <c r="G256" s="301"/>
      <c r="H256" s="301"/>
      <c r="I256" s="301"/>
      <c r="J256" s="301"/>
      <c r="K256" s="301"/>
      <c r="L256" s="301"/>
      <c r="M256" s="301"/>
      <c r="N256" s="301"/>
      <c r="O256" s="301"/>
      <c r="P256" s="301"/>
    </row>
    <row r="257" spans="1:16" x14ac:dyDescent="0.25">
      <c r="A257" s="301"/>
      <c r="B257" s="301"/>
      <c r="C257" s="301"/>
      <c r="D257" s="301"/>
      <c r="E257" s="301"/>
      <c r="F257" s="301"/>
      <c r="G257" s="301"/>
      <c r="H257" s="301"/>
      <c r="I257" s="301"/>
      <c r="J257" s="301"/>
      <c r="K257" s="301"/>
      <c r="L257" s="301"/>
      <c r="M257" s="301"/>
      <c r="N257" s="301"/>
      <c r="O257" s="301"/>
      <c r="P257" s="301"/>
    </row>
    <row r="258" spans="1:16" x14ac:dyDescent="0.25">
      <c r="A258" s="301"/>
      <c r="B258" s="301"/>
      <c r="C258" s="301"/>
      <c r="D258" s="301"/>
      <c r="E258" s="301"/>
      <c r="F258" s="301"/>
      <c r="G258" s="301"/>
      <c r="H258" s="301"/>
      <c r="I258" s="301"/>
      <c r="J258" s="301"/>
      <c r="K258" s="301"/>
      <c r="L258" s="301"/>
      <c r="M258" s="301"/>
      <c r="N258" s="301"/>
      <c r="O258" s="301"/>
      <c r="P258" s="301"/>
    </row>
    <row r="259" spans="1:16" x14ac:dyDescent="0.25">
      <c r="A259" s="301"/>
      <c r="B259" s="301"/>
      <c r="C259" s="301"/>
      <c r="D259" s="301"/>
      <c r="E259" s="301"/>
      <c r="F259" s="301"/>
      <c r="G259" s="301"/>
      <c r="H259" s="301"/>
      <c r="I259" s="301"/>
      <c r="J259" s="301"/>
      <c r="K259" s="301"/>
      <c r="L259" s="301"/>
      <c r="M259" s="301"/>
      <c r="N259" s="301"/>
      <c r="O259" s="301"/>
      <c r="P259" s="301"/>
    </row>
    <row r="260" spans="1:16" x14ac:dyDescent="0.25">
      <c r="A260" s="301"/>
      <c r="B260" s="301"/>
      <c r="C260" s="301"/>
      <c r="D260" s="301"/>
      <c r="E260" s="301"/>
      <c r="F260" s="301"/>
      <c r="G260" s="301"/>
      <c r="H260" s="301"/>
      <c r="I260" s="301"/>
      <c r="J260" s="301"/>
      <c r="K260" s="301"/>
      <c r="L260" s="301"/>
      <c r="M260" s="301"/>
      <c r="N260" s="301"/>
      <c r="O260" s="301"/>
      <c r="P260" s="301"/>
    </row>
    <row r="261" spans="1:16" x14ac:dyDescent="0.25">
      <c r="A261" s="301"/>
      <c r="B261" s="301"/>
      <c r="C261" s="301"/>
      <c r="D261" s="301"/>
      <c r="E261" s="301"/>
      <c r="F261" s="301"/>
      <c r="G261" s="301"/>
      <c r="H261" s="301"/>
      <c r="I261" s="301"/>
      <c r="J261" s="301"/>
      <c r="K261" s="301"/>
      <c r="L261" s="301"/>
      <c r="M261" s="301"/>
      <c r="N261" s="301"/>
      <c r="O261" s="301"/>
      <c r="P261" s="301"/>
    </row>
    <row r="262" spans="1:16" x14ac:dyDescent="0.25">
      <c r="A262" s="301"/>
      <c r="B262" s="301"/>
      <c r="C262" s="301"/>
      <c r="D262" s="301"/>
      <c r="E262" s="301"/>
      <c r="F262" s="301"/>
      <c r="G262" s="301"/>
      <c r="H262" s="301"/>
      <c r="I262" s="301"/>
      <c r="J262" s="301"/>
      <c r="K262" s="301"/>
      <c r="L262" s="301"/>
      <c r="M262" s="301"/>
      <c r="N262" s="301"/>
      <c r="O262" s="301"/>
      <c r="P262" s="301"/>
    </row>
    <row r="263" spans="1:16" x14ac:dyDescent="0.25">
      <c r="A263" s="301"/>
      <c r="B263" s="301"/>
      <c r="C263" s="301"/>
      <c r="D263" s="301"/>
      <c r="E263" s="301"/>
      <c r="F263" s="301"/>
      <c r="G263" s="301"/>
      <c r="H263" s="301"/>
      <c r="I263" s="301"/>
      <c r="J263" s="301"/>
      <c r="K263" s="301"/>
      <c r="L263" s="301"/>
      <c r="M263" s="301"/>
      <c r="N263" s="301"/>
      <c r="O263" s="301"/>
      <c r="P263" s="301"/>
    </row>
    <row r="264" spans="1:16" x14ac:dyDescent="0.25">
      <c r="A264" s="301"/>
      <c r="B264" s="301"/>
      <c r="C264" s="301"/>
      <c r="D264" s="301"/>
      <c r="E264" s="301"/>
      <c r="F264" s="301"/>
      <c r="G264" s="301"/>
      <c r="H264" s="301"/>
      <c r="I264" s="301"/>
      <c r="J264" s="301"/>
      <c r="K264" s="301"/>
      <c r="L264" s="301"/>
      <c r="M264" s="301"/>
      <c r="N264" s="301"/>
      <c r="O264" s="301"/>
      <c r="P264" s="301"/>
    </row>
    <row r="265" spans="1:16" x14ac:dyDescent="0.25">
      <c r="A265" s="301"/>
      <c r="B265" s="301"/>
      <c r="C265" s="301"/>
      <c r="D265" s="301"/>
      <c r="E265" s="301"/>
      <c r="F265" s="301"/>
      <c r="G265" s="301"/>
      <c r="H265" s="301"/>
      <c r="I265" s="301"/>
      <c r="J265" s="301"/>
      <c r="K265" s="301"/>
      <c r="L265" s="301"/>
      <c r="M265" s="301"/>
      <c r="N265" s="301"/>
      <c r="O265" s="301"/>
      <c r="P265" s="301"/>
    </row>
    <row r="266" spans="1:16" x14ac:dyDescent="0.25">
      <c r="A266" s="301"/>
      <c r="B266" s="301"/>
      <c r="C266" s="301"/>
      <c r="D266" s="301"/>
      <c r="E266" s="301"/>
      <c r="F266" s="301"/>
      <c r="G266" s="301"/>
      <c r="H266" s="301"/>
      <c r="I266" s="301"/>
      <c r="J266" s="301"/>
      <c r="K266" s="301"/>
      <c r="L266" s="301"/>
      <c r="M266" s="301"/>
      <c r="N266" s="301"/>
      <c r="O266" s="301"/>
      <c r="P266" s="301"/>
    </row>
    <row r="267" spans="1:16" x14ac:dyDescent="0.25">
      <c r="A267" s="301"/>
      <c r="B267" s="301"/>
      <c r="C267" s="301"/>
      <c r="D267" s="301"/>
      <c r="E267" s="301"/>
      <c r="F267" s="301"/>
      <c r="G267" s="301"/>
      <c r="H267" s="301"/>
      <c r="I267" s="301"/>
      <c r="J267" s="301"/>
      <c r="K267" s="301"/>
      <c r="L267" s="301"/>
      <c r="M267" s="301"/>
      <c r="N267" s="301"/>
      <c r="O267" s="301"/>
      <c r="P267" s="301"/>
    </row>
    <row r="268" spans="1:16" x14ac:dyDescent="0.25">
      <c r="A268" s="301"/>
      <c r="B268" s="301"/>
      <c r="C268" s="301"/>
      <c r="D268" s="301"/>
      <c r="E268" s="301"/>
      <c r="F268" s="301"/>
      <c r="G268" s="301"/>
      <c r="H268" s="301"/>
      <c r="I268" s="301"/>
      <c r="J268" s="301"/>
      <c r="K268" s="301"/>
      <c r="L268" s="301"/>
      <c r="M268" s="301"/>
      <c r="N268" s="301"/>
      <c r="O268" s="301"/>
      <c r="P268" s="301"/>
    </row>
    <row r="269" spans="1:16" x14ac:dyDescent="0.25">
      <c r="A269" s="301"/>
      <c r="B269" s="301"/>
      <c r="C269" s="301"/>
      <c r="D269" s="301"/>
      <c r="E269" s="301"/>
      <c r="F269" s="301"/>
      <c r="G269" s="301"/>
      <c r="H269" s="301"/>
      <c r="I269" s="301"/>
      <c r="J269" s="301"/>
      <c r="K269" s="301"/>
      <c r="L269" s="301"/>
      <c r="M269" s="301"/>
      <c r="N269" s="301"/>
      <c r="O269" s="301"/>
      <c r="P269" s="301"/>
    </row>
    <row r="270" spans="1:16" x14ac:dyDescent="0.25">
      <c r="A270" s="301"/>
      <c r="B270" s="301"/>
      <c r="C270" s="301"/>
      <c r="D270" s="301"/>
      <c r="E270" s="301"/>
      <c r="F270" s="301"/>
      <c r="G270" s="301"/>
      <c r="H270" s="301"/>
      <c r="I270" s="301"/>
      <c r="J270" s="301"/>
      <c r="K270" s="301"/>
      <c r="L270" s="301"/>
      <c r="M270" s="301"/>
      <c r="N270" s="301"/>
      <c r="O270" s="301"/>
      <c r="P270" s="301"/>
    </row>
    <row r="271" spans="1:16" x14ac:dyDescent="0.25">
      <c r="A271" s="301"/>
      <c r="B271" s="301"/>
      <c r="C271" s="301"/>
      <c r="D271" s="301"/>
      <c r="E271" s="301"/>
      <c r="F271" s="301"/>
      <c r="G271" s="301"/>
      <c r="H271" s="301"/>
      <c r="I271" s="301"/>
      <c r="J271" s="301"/>
      <c r="K271" s="301"/>
      <c r="L271" s="301"/>
      <c r="M271" s="301"/>
      <c r="N271" s="301"/>
      <c r="O271" s="301"/>
      <c r="P271" s="301"/>
    </row>
    <row r="272" spans="1:16" x14ac:dyDescent="0.25">
      <c r="A272" s="301"/>
      <c r="B272" s="301"/>
      <c r="C272" s="301"/>
      <c r="D272" s="301"/>
      <c r="E272" s="301"/>
      <c r="F272" s="301"/>
      <c r="G272" s="301"/>
      <c r="H272" s="301"/>
      <c r="I272" s="301"/>
      <c r="J272" s="301"/>
      <c r="K272" s="301"/>
      <c r="L272" s="301"/>
      <c r="M272" s="301"/>
      <c r="N272" s="301"/>
      <c r="O272" s="301"/>
      <c r="P272" s="301"/>
    </row>
    <row r="273" spans="1:16" x14ac:dyDescent="0.25">
      <c r="A273" s="301"/>
      <c r="B273" s="301"/>
      <c r="C273" s="301"/>
      <c r="D273" s="301"/>
      <c r="E273" s="301"/>
      <c r="F273" s="301"/>
      <c r="G273" s="301"/>
      <c r="H273" s="301"/>
      <c r="I273" s="301"/>
      <c r="J273" s="301"/>
      <c r="K273" s="301"/>
      <c r="L273" s="301"/>
      <c r="M273" s="301"/>
      <c r="N273" s="301"/>
      <c r="O273" s="301"/>
      <c r="P273" s="301"/>
    </row>
    <row r="274" spans="1:16" x14ac:dyDescent="0.25">
      <c r="A274" s="301"/>
      <c r="B274" s="301"/>
      <c r="C274" s="301"/>
      <c r="D274" s="301"/>
      <c r="E274" s="301"/>
      <c r="F274" s="301"/>
      <c r="G274" s="301"/>
      <c r="H274" s="301"/>
      <c r="I274" s="301"/>
      <c r="J274" s="301"/>
      <c r="K274" s="301"/>
      <c r="L274" s="301"/>
      <c r="M274" s="301"/>
      <c r="N274" s="301"/>
      <c r="O274" s="301"/>
      <c r="P274" s="301"/>
    </row>
    <row r="275" spans="1:16" x14ac:dyDescent="0.25">
      <c r="A275" s="301"/>
      <c r="B275" s="301"/>
      <c r="C275" s="301"/>
      <c r="D275" s="301"/>
      <c r="E275" s="301"/>
      <c r="F275" s="301"/>
      <c r="G275" s="301"/>
      <c r="H275" s="301"/>
      <c r="I275" s="301"/>
      <c r="J275" s="301"/>
      <c r="K275" s="301"/>
      <c r="L275" s="301"/>
      <c r="M275" s="301"/>
      <c r="N275" s="301"/>
      <c r="O275" s="301"/>
      <c r="P275" s="301"/>
    </row>
    <row r="276" spans="1:16" x14ac:dyDescent="0.25">
      <c r="A276" s="301"/>
      <c r="B276" s="301"/>
      <c r="C276" s="301"/>
      <c r="D276" s="301"/>
      <c r="E276" s="301"/>
      <c r="F276" s="301"/>
      <c r="G276" s="301"/>
      <c r="H276" s="301"/>
      <c r="I276" s="301"/>
      <c r="J276" s="301"/>
      <c r="K276" s="301"/>
      <c r="L276" s="301"/>
      <c r="M276" s="301"/>
      <c r="N276" s="301"/>
      <c r="O276" s="301"/>
      <c r="P276" s="301"/>
    </row>
    <row r="277" spans="1:16" x14ac:dyDescent="0.25">
      <c r="A277" s="301"/>
      <c r="B277" s="301"/>
      <c r="C277" s="301"/>
      <c r="D277" s="301"/>
      <c r="E277" s="301"/>
      <c r="F277" s="301"/>
      <c r="G277" s="301"/>
      <c r="H277" s="301"/>
      <c r="I277" s="301"/>
      <c r="J277" s="301"/>
      <c r="K277" s="301"/>
      <c r="L277" s="301"/>
      <c r="M277" s="301"/>
      <c r="N277" s="301"/>
      <c r="O277" s="301"/>
      <c r="P277" s="301"/>
    </row>
    <row r="278" spans="1:16" x14ac:dyDescent="0.25">
      <c r="A278" s="301"/>
      <c r="B278" s="301"/>
      <c r="C278" s="301"/>
      <c r="D278" s="301"/>
      <c r="E278" s="301"/>
      <c r="F278" s="301"/>
      <c r="G278" s="301"/>
      <c r="H278" s="301"/>
      <c r="I278" s="301"/>
      <c r="J278" s="301"/>
      <c r="K278" s="301"/>
      <c r="L278" s="301"/>
      <c r="M278" s="301"/>
      <c r="N278" s="301"/>
      <c r="O278" s="301"/>
      <c r="P278" s="301"/>
    </row>
    <row r="279" spans="1:16" x14ac:dyDescent="0.25">
      <c r="A279" s="301"/>
      <c r="B279" s="301"/>
      <c r="C279" s="301"/>
      <c r="D279" s="301"/>
      <c r="E279" s="301"/>
      <c r="F279" s="301"/>
      <c r="G279" s="301"/>
      <c r="H279" s="301"/>
      <c r="I279" s="301"/>
      <c r="J279" s="301"/>
      <c r="K279" s="301"/>
      <c r="L279" s="301"/>
      <c r="M279" s="301"/>
      <c r="N279" s="301"/>
      <c r="O279" s="301"/>
      <c r="P279" s="301"/>
    </row>
    <row r="280" spans="1:16" x14ac:dyDescent="0.25">
      <c r="A280" s="301"/>
      <c r="B280" s="301"/>
      <c r="C280" s="301"/>
      <c r="D280" s="301"/>
      <c r="E280" s="301"/>
      <c r="F280" s="301"/>
      <c r="G280" s="301"/>
      <c r="H280" s="301"/>
      <c r="I280" s="301"/>
      <c r="J280" s="301"/>
      <c r="K280" s="301"/>
      <c r="L280" s="301"/>
      <c r="M280" s="301"/>
      <c r="N280" s="301"/>
      <c r="O280" s="301"/>
      <c r="P280" s="301"/>
    </row>
    <row r="281" spans="1:16" x14ac:dyDescent="0.25">
      <c r="A281" s="301"/>
      <c r="B281" s="301"/>
      <c r="C281" s="301"/>
      <c r="D281" s="301"/>
      <c r="E281" s="301"/>
      <c r="F281" s="301"/>
      <c r="G281" s="301"/>
      <c r="H281" s="301"/>
      <c r="I281" s="301"/>
      <c r="J281" s="301"/>
      <c r="K281" s="301"/>
      <c r="L281" s="301"/>
      <c r="M281" s="301"/>
      <c r="N281" s="301"/>
      <c r="O281" s="301"/>
      <c r="P281" s="301"/>
    </row>
    <row r="282" spans="1:16" x14ac:dyDescent="0.25">
      <c r="A282" s="301"/>
      <c r="B282" s="301"/>
      <c r="C282" s="301"/>
      <c r="D282" s="301"/>
      <c r="E282" s="301"/>
      <c r="F282" s="301"/>
      <c r="G282" s="301"/>
      <c r="H282" s="301"/>
      <c r="I282" s="301"/>
      <c r="J282" s="301"/>
      <c r="K282" s="301"/>
      <c r="L282" s="301"/>
      <c r="M282" s="301"/>
      <c r="N282" s="301"/>
      <c r="O282" s="301"/>
      <c r="P282" s="301"/>
    </row>
    <row r="283" spans="1:16" x14ac:dyDescent="0.25">
      <c r="A283" s="301"/>
      <c r="B283" s="301"/>
      <c r="C283" s="301"/>
      <c r="D283" s="301"/>
      <c r="E283" s="301"/>
      <c r="F283" s="301"/>
      <c r="G283" s="301"/>
      <c r="H283" s="301"/>
      <c r="I283" s="301"/>
      <c r="J283" s="301"/>
      <c r="K283" s="301"/>
      <c r="L283" s="301"/>
      <c r="M283" s="301"/>
      <c r="N283" s="301"/>
      <c r="O283" s="301"/>
      <c r="P283" s="301"/>
    </row>
    <row r="284" spans="1:16" x14ac:dyDescent="0.25">
      <c r="A284" s="301"/>
      <c r="B284" s="301"/>
      <c r="C284" s="301"/>
      <c r="D284" s="301"/>
      <c r="E284" s="301"/>
      <c r="F284" s="301"/>
      <c r="G284" s="301"/>
      <c r="H284" s="301"/>
      <c r="I284" s="301"/>
      <c r="J284" s="301"/>
      <c r="K284" s="301"/>
      <c r="L284" s="301"/>
      <c r="M284" s="301"/>
      <c r="N284" s="301"/>
      <c r="O284" s="301"/>
      <c r="P284" s="301"/>
    </row>
    <row r="285" spans="1:16" x14ac:dyDescent="0.25">
      <c r="A285" s="301"/>
      <c r="B285" s="301"/>
      <c r="C285" s="301"/>
      <c r="D285" s="301"/>
      <c r="E285" s="301"/>
      <c r="F285" s="301"/>
      <c r="G285" s="301"/>
      <c r="H285" s="301"/>
      <c r="I285" s="301"/>
      <c r="J285" s="301"/>
      <c r="K285" s="301"/>
      <c r="L285" s="301"/>
      <c r="M285" s="301"/>
      <c r="N285" s="301"/>
      <c r="O285" s="301"/>
      <c r="P285" s="301"/>
    </row>
    <row r="286" spans="1:16" x14ac:dyDescent="0.25">
      <c r="A286" s="301"/>
      <c r="B286" s="301"/>
      <c r="C286" s="301"/>
      <c r="D286" s="301"/>
      <c r="E286" s="301"/>
      <c r="F286" s="301"/>
      <c r="G286" s="301"/>
      <c r="H286" s="301"/>
      <c r="I286" s="301"/>
      <c r="J286" s="301"/>
      <c r="K286" s="301"/>
      <c r="L286" s="301"/>
      <c r="M286" s="301"/>
      <c r="N286" s="301"/>
      <c r="O286" s="301"/>
      <c r="P286" s="301"/>
    </row>
    <row r="287" spans="1:16" x14ac:dyDescent="0.25">
      <c r="A287" s="301"/>
      <c r="B287" s="301"/>
      <c r="C287" s="301"/>
      <c r="D287" s="301"/>
      <c r="E287" s="301"/>
      <c r="F287" s="301"/>
      <c r="G287" s="301"/>
      <c r="H287" s="301"/>
      <c r="I287" s="301"/>
      <c r="J287" s="301"/>
      <c r="K287" s="301"/>
      <c r="L287" s="301"/>
      <c r="M287" s="301"/>
      <c r="N287" s="301"/>
      <c r="O287" s="301"/>
      <c r="P287" s="301"/>
    </row>
    <row r="288" spans="1:16" x14ac:dyDescent="0.25">
      <c r="A288" s="301"/>
      <c r="B288" s="301"/>
      <c r="C288" s="301"/>
      <c r="D288" s="301"/>
      <c r="E288" s="301"/>
      <c r="F288" s="301"/>
      <c r="G288" s="301"/>
      <c r="H288" s="301"/>
      <c r="I288" s="301"/>
      <c r="J288" s="301"/>
      <c r="K288" s="301"/>
      <c r="L288" s="301"/>
      <c r="M288" s="301"/>
      <c r="N288" s="301"/>
      <c r="O288" s="301"/>
      <c r="P288" s="301"/>
    </row>
    <row r="289" spans="1:16" x14ac:dyDescent="0.25">
      <c r="A289" s="301"/>
      <c r="B289" s="301"/>
      <c r="C289" s="301"/>
      <c r="D289" s="301"/>
      <c r="E289" s="301"/>
      <c r="F289" s="301"/>
      <c r="G289" s="301"/>
      <c r="H289" s="301"/>
      <c r="I289" s="301"/>
      <c r="J289" s="301"/>
      <c r="K289" s="301"/>
      <c r="L289" s="301"/>
      <c r="M289" s="301"/>
      <c r="N289" s="301"/>
      <c r="O289" s="301"/>
      <c r="P289" s="301"/>
    </row>
    <row r="290" spans="1:16" x14ac:dyDescent="0.25">
      <c r="A290" s="301"/>
      <c r="B290" s="301"/>
      <c r="C290" s="301"/>
      <c r="D290" s="301"/>
      <c r="E290" s="301"/>
      <c r="F290" s="301"/>
      <c r="G290" s="301"/>
      <c r="H290" s="301"/>
      <c r="I290" s="301"/>
      <c r="J290" s="301"/>
      <c r="K290" s="301"/>
      <c r="L290" s="301"/>
      <c r="M290" s="301"/>
      <c r="N290" s="301"/>
      <c r="O290" s="301"/>
      <c r="P290" s="301"/>
    </row>
    <row r="291" spans="1:16" x14ac:dyDescent="0.25">
      <c r="A291" s="301"/>
      <c r="B291" s="301"/>
      <c r="C291" s="301"/>
      <c r="D291" s="301"/>
      <c r="E291" s="301"/>
      <c r="F291" s="301"/>
      <c r="G291" s="301"/>
      <c r="H291" s="301"/>
      <c r="I291" s="301"/>
      <c r="J291" s="301"/>
      <c r="K291" s="301"/>
      <c r="L291" s="301"/>
      <c r="M291" s="301"/>
      <c r="N291" s="301"/>
      <c r="O291" s="301"/>
      <c r="P291" s="301"/>
    </row>
    <row r="292" spans="1:16" x14ac:dyDescent="0.25">
      <c r="A292" s="301"/>
      <c r="B292" s="301"/>
      <c r="C292" s="301"/>
      <c r="D292" s="301"/>
      <c r="E292" s="301"/>
      <c r="F292" s="301"/>
      <c r="G292" s="301"/>
      <c r="H292" s="301"/>
      <c r="I292" s="301"/>
      <c r="J292" s="301"/>
      <c r="K292" s="301"/>
      <c r="L292" s="301"/>
      <c r="M292" s="301"/>
      <c r="N292" s="301"/>
      <c r="O292" s="301"/>
      <c r="P292" s="301"/>
    </row>
    <row r="293" spans="1:16" x14ac:dyDescent="0.25">
      <c r="A293" s="301"/>
      <c r="B293" s="301"/>
      <c r="C293" s="301"/>
      <c r="D293" s="301"/>
      <c r="E293" s="301"/>
      <c r="F293" s="301"/>
      <c r="G293" s="301"/>
      <c r="H293" s="301"/>
      <c r="I293" s="301"/>
      <c r="J293" s="301"/>
      <c r="K293" s="301"/>
      <c r="L293" s="301"/>
      <c r="M293" s="301"/>
      <c r="N293" s="301"/>
      <c r="O293" s="301"/>
      <c r="P293" s="301"/>
    </row>
    <row r="294" spans="1:16" x14ac:dyDescent="0.25">
      <c r="A294" s="301"/>
      <c r="B294" s="301"/>
      <c r="C294" s="301"/>
      <c r="D294" s="301"/>
      <c r="E294" s="301"/>
      <c r="F294" s="301"/>
      <c r="G294" s="301"/>
      <c r="H294" s="301"/>
      <c r="I294" s="301"/>
      <c r="J294" s="301"/>
      <c r="K294" s="301"/>
      <c r="L294" s="301"/>
      <c r="M294" s="301"/>
      <c r="N294" s="301"/>
      <c r="O294" s="301"/>
      <c r="P294" s="301"/>
    </row>
    <row r="295" spans="1:16" x14ac:dyDescent="0.25">
      <c r="A295" s="301"/>
      <c r="B295" s="301"/>
      <c r="C295" s="301"/>
      <c r="D295" s="301"/>
      <c r="E295" s="301"/>
      <c r="F295" s="301"/>
      <c r="G295" s="301"/>
      <c r="H295" s="301"/>
      <c r="I295" s="301"/>
      <c r="J295" s="301"/>
      <c r="K295" s="301"/>
      <c r="L295" s="301"/>
      <c r="M295" s="301"/>
      <c r="N295" s="301"/>
      <c r="O295" s="301"/>
      <c r="P295" s="301"/>
    </row>
    <row r="296" spans="1:16" x14ac:dyDescent="0.25">
      <c r="A296" s="301"/>
      <c r="B296" s="301"/>
      <c r="C296" s="301"/>
      <c r="D296" s="301"/>
      <c r="E296" s="301"/>
      <c r="F296" s="301"/>
      <c r="G296" s="301"/>
      <c r="H296" s="301"/>
      <c r="I296" s="301"/>
      <c r="J296" s="301"/>
      <c r="K296" s="301"/>
      <c r="L296" s="301"/>
      <c r="M296" s="301"/>
      <c r="N296" s="301"/>
      <c r="O296" s="301"/>
      <c r="P296" s="301"/>
    </row>
    <row r="297" spans="1:16" x14ac:dyDescent="0.25">
      <c r="A297" s="301"/>
      <c r="B297" s="301"/>
      <c r="C297" s="301"/>
      <c r="D297" s="301"/>
      <c r="E297" s="301"/>
      <c r="F297" s="301"/>
      <c r="G297" s="301"/>
      <c r="H297" s="301"/>
      <c r="I297" s="301"/>
      <c r="J297" s="301"/>
      <c r="K297" s="301"/>
      <c r="L297" s="301"/>
      <c r="M297" s="301"/>
      <c r="N297" s="301"/>
      <c r="O297" s="301"/>
      <c r="P297" s="301"/>
    </row>
    <row r="298" spans="1:16" x14ac:dyDescent="0.25">
      <c r="A298" s="301"/>
      <c r="B298" s="301"/>
      <c r="C298" s="301"/>
      <c r="D298" s="301"/>
      <c r="E298" s="301"/>
      <c r="F298" s="301"/>
      <c r="G298" s="301"/>
      <c r="H298" s="301"/>
      <c r="I298" s="301"/>
      <c r="J298" s="301"/>
      <c r="K298" s="301"/>
      <c r="L298" s="301"/>
      <c r="M298" s="301"/>
      <c r="N298" s="301"/>
      <c r="O298" s="301"/>
      <c r="P298" s="301"/>
    </row>
    <row r="299" spans="1:16" x14ac:dyDescent="0.25">
      <c r="A299" s="301"/>
      <c r="B299" s="301"/>
      <c r="C299" s="301"/>
      <c r="D299" s="301"/>
      <c r="E299" s="301"/>
      <c r="F299" s="301"/>
      <c r="G299" s="301"/>
      <c r="H299" s="301"/>
      <c r="I299" s="301"/>
      <c r="J299" s="301"/>
      <c r="K299" s="301"/>
      <c r="L299" s="301"/>
      <c r="M299" s="301"/>
      <c r="N299" s="301"/>
      <c r="O299" s="301"/>
      <c r="P299" s="301"/>
    </row>
    <row r="300" spans="1:16" x14ac:dyDescent="0.25">
      <c r="A300" s="301"/>
      <c r="B300" s="301"/>
      <c r="C300" s="301"/>
      <c r="D300" s="301"/>
      <c r="E300" s="301"/>
      <c r="F300" s="301"/>
      <c r="G300" s="301"/>
      <c r="H300" s="301"/>
      <c r="I300" s="301"/>
      <c r="J300" s="301"/>
      <c r="K300" s="301"/>
      <c r="L300" s="301"/>
      <c r="M300" s="301"/>
      <c r="N300" s="301"/>
      <c r="O300" s="301"/>
      <c r="P300" s="301"/>
    </row>
    <row r="301" spans="1:16" x14ac:dyDescent="0.25">
      <c r="A301" s="301"/>
      <c r="B301" s="301"/>
      <c r="C301" s="301"/>
      <c r="D301" s="301"/>
      <c r="E301" s="301"/>
      <c r="F301" s="301"/>
      <c r="G301" s="301"/>
      <c r="H301" s="301"/>
      <c r="I301" s="301"/>
      <c r="J301" s="301"/>
      <c r="K301" s="301"/>
      <c r="L301" s="301"/>
      <c r="M301" s="301"/>
      <c r="N301" s="301"/>
      <c r="O301" s="301"/>
      <c r="P301" s="301"/>
    </row>
    <row r="302" spans="1:16" x14ac:dyDescent="0.25">
      <c r="A302" s="301"/>
      <c r="B302" s="301"/>
      <c r="C302" s="301"/>
      <c r="D302" s="301"/>
      <c r="E302" s="301"/>
      <c r="F302" s="301"/>
      <c r="G302" s="301"/>
      <c r="H302" s="301"/>
      <c r="I302" s="301"/>
      <c r="J302" s="301"/>
      <c r="K302" s="301"/>
      <c r="L302" s="301"/>
      <c r="M302" s="301"/>
      <c r="N302" s="301"/>
      <c r="O302" s="301"/>
      <c r="P302" s="301"/>
    </row>
    <row r="303" spans="1:16" x14ac:dyDescent="0.25">
      <c r="A303" s="301"/>
      <c r="B303" s="301"/>
      <c r="C303" s="301"/>
      <c r="D303" s="301"/>
      <c r="E303" s="301"/>
      <c r="F303" s="301"/>
      <c r="G303" s="301"/>
      <c r="H303" s="301"/>
      <c r="I303" s="301"/>
      <c r="J303" s="301"/>
      <c r="K303" s="301"/>
      <c r="L303" s="301"/>
      <c r="M303" s="301"/>
      <c r="N303" s="301"/>
      <c r="O303" s="301"/>
      <c r="P303" s="301"/>
    </row>
    <row r="304" spans="1:16" x14ac:dyDescent="0.25">
      <c r="A304" s="301"/>
      <c r="B304" s="301"/>
      <c r="C304" s="301"/>
      <c r="D304" s="301"/>
      <c r="E304" s="301"/>
      <c r="F304" s="301"/>
      <c r="G304" s="301"/>
      <c r="H304" s="301"/>
      <c r="I304" s="301"/>
      <c r="J304" s="301"/>
      <c r="K304" s="301"/>
      <c r="L304" s="301"/>
      <c r="M304" s="301"/>
      <c r="N304" s="301"/>
      <c r="O304" s="301"/>
      <c r="P304" s="301"/>
    </row>
    <row r="305" spans="1:16" x14ac:dyDescent="0.25">
      <c r="A305" s="301"/>
      <c r="B305" s="301"/>
      <c r="C305" s="301"/>
      <c r="D305" s="301"/>
      <c r="E305" s="301"/>
      <c r="F305" s="301"/>
      <c r="G305" s="301"/>
      <c r="H305" s="301"/>
      <c r="I305" s="301"/>
      <c r="J305" s="301"/>
      <c r="K305" s="301"/>
      <c r="L305" s="301"/>
      <c r="M305" s="301"/>
      <c r="N305" s="301"/>
      <c r="O305" s="301"/>
      <c r="P305" s="301"/>
    </row>
    <row r="306" spans="1:16" x14ac:dyDescent="0.25">
      <c r="A306" s="301"/>
      <c r="B306" s="301"/>
      <c r="C306" s="301"/>
      <c r="D306" s="301"/>
      <c r="E306" s="301"/>
      <c r="F306" s="301"/>
      <c r="G306" s="301"/>
      <c r="H306" s="301"/>
      <c r="I306" s="301"/>
      <c r="J306" s="301"/>
      <c r="K306" s="301"/>
      <c r="L306" s="301"/>
      <c r="M306" s="301"/>
      <c r="N306" s="301"/>
      <c r="O306" s="301"/>
      <c r="P306" s="301"/>
    </row>
    <row r="307" spans="1:16" x14ac:dyDescent="0.25">
      <c r="A307" s="301"/>
      <c r="B307" s="301"/>
      <c r="C307" s="301"/>
      <c r="D307" s="301"/>
      <c r="E307" s="301"/>
      <c r="F307" s="301"/>
      <c r="G307" s="301"/>
      <c r="H307" s="301"/>
      <c r="I307" s="301"/>
      <c r="J307" s="301"/>
      <c r="K307" s="301"/>
      <c r="L307" s="301"/>
      <c r="M307" s="301"/>
      <c r="N307" s="301"/>
      <c r="O307" s="301"/>
      <c r="P307" s="301"/>
    </row>
    <row r="308" spans="1:16" x14ac:dyDescent="0.25">
      <c r="A308" s="301"/>
      <c r="B308" s="301"/>
      <c r="C308" s="301"/>
      <c r="D308" s="301"/>
      <c r="E308" s="301"/>
      <c r="F308" s="301"/>
      <c r="G308" s="301"/>
      <c r="H308" s="301"/>
      <c r="I308" s="301"/>
      <c r="J308" s="301"/>
      <c r="K308" s="301"/>
      <c r="L308" s="301"/>
      <c r="M308" s="301"/>
      <c r="N308" s="301"/>
      <c r="O308" s="301"/>
      <c r="P308" s="301"/>
    </row>
    <row r="309" spans="1:16" x14ac:dyDescent="0.25">
      <c r="A309" s="301"/>
      <c r="B309" s="301"/>
      <c r="C309" s="301"/>
      <c r="D309" s="301"/>
      <c r="E309" s="301"/>
      <c r="F309" s="301"/>
      <c r="G309" s="301"/>
      <c r="H309" s="301"/>
      <c r="I309" s="301"/>
      <c r="J309" s="301"/>
      <c r="K309" s="301"/>
      <c r="L309" s="301"/>
      <c r="M309" s="301"/>
      <c r="N309" s="301"/>
      <c r="O309" s="301"/>
      <c r="P309" s="301"/>
    </row>
    <row r="310" spans="1:16" x14ac:dyDescent="0.25">
      <c r="A310" s="301"/>
      <c r="B310" s="301"/>
      <c r="C310" s="301"/>
      <c r="D310" s="301"/>
      <c r="E310" s="301"/>
      <c r="F310" s="301"/>
      <c r="G310" s="301"/>
      <c r="H310" s="301"/>
      <c r="I310" s="301"/>
      <c r="J310" s="301"/>
      <c r="K310" s="301"/>
      <c r="L310" s="301"/>
      <c r="M310" s="301"/>
      <c r="N310" s="301"/>
      <c r="O310" s="301"/>
      <c r="P310" s="301"/>
    </row>
    <row r="311" spans="1:16" x14ac:dyDescent="0.25">
      <c r="A311" s="301"/>
      <c r="B311" s="301"/>
      <c r="C311" s="301"/>
      <c r="D311" s="301"/>
      <c r="E311" s="301"/>
      <c r="F311" s="301"/>
      <c r="G311" s="301"/>
      <c r="H311" s="301"/>
      <c r="I311" s="301"/>
      <c r="J311" s="301"/>
      <c r="K311" s="301"/>
      <c r="L311" s="301"/>
      <c r="M311" s="301"/>
      <c r="N311" s="301"/>
      <c r="O311" s="301"/>
      <c r="P311" s="301"/>
    </row>
    <row r="312" spans="1:16" x14ac:dyDescent="0.25">
      <c r="A312" s="301"/>
      <c r="B312" s="301"/>
      <c r="C312" s="301"/>
      <c r="D312" s="301"/>
      <c r="E312" s="301"/>
      <c r="F312" s="301"/>
      <c r="G312" s="301"/>
      <c r="H312" s="301"/>
      <c r="I312" s="301"/>
      <c r="J312" s="301"/>
      <c r="K312" s="301"/>
      <c r="L312" s="301"/>
      <c r="M312" s="301"/>
      <c r="N312" s="301"/>
      <c r="O312" s="301"/>
      <c r="P312" s="301"/>
    </row>
    <row r="313" spans="1:16" x14ac:dyDescent="0.25">
      <c r="A313" s="301"/>
      <c r="B313" s="301"/>
      <c r="C313" s="301"/>
      <c r="D313" s="301"/>
      <c r="E313" s="301"/>
      <c r="F313" s="301"/>
      <c r="G313" s="301"/>
      <c r="H313" s="301"/>
      <c r="I313" s="301"/>
      <c r="J313" s="301"/>
      <c r="K313" s="301"/>
      <c r="L313" s="301"/>
      <c r="M313" s="301"/>
      <c r="N313" s="301"/>
      <c r="O313" s="301"/>
      <c r="P313" s="301"/>
    </row>
    <row r="314" spans="1:16" x14ac:dyDescent="0.25">
      <c r="A314" s="301"/>
      <c r="B314" s="301"/>
      <c r="C314" s="301"/>
      <c r="D314" s="301"/>
      <c r="E314" s="301"/>
      <c r="F314" s="301"/>
      <c r="G314" s="301"/>
      <c r="H314" s="301"/>
      <c r="I314" s="301"/>
      <c r="J314" s="301"/>
      <c r="K314" s="301"/>
      <c r="L314" s="301"/>
      <c r="M314" s="301"/>
      <c r="N314" s="301"/>
      <c r="O314" s="301"/>
      <c r="P314" s="301"/>
    </row>
    <row r="315" spans="1:16" x14ac:dyDescent="0.25">
      <c r="A315" s="301"/>
      <c r="B315" s="301"/>
      <c r="C315" s="301"/>
      <c r="D315" s="301"/>
      <c r="E315" s="301"/>
      <c r="F315" s="301"/>
      <c r="G315" s="301"/>
      <c r="H315" s="301"/>
      <c r="I315" s="301"/>
      <c r="J315" s="301"/>
      <c r="K315" s="301"/>
      <c r="L315" s="301"/>
      <c r="M315" s="301"/>
      <c r="N315" s="301"/>
      <c r="O315" s="301"/>
      <c r="P315" s="301"/>
    </row>
    <row r="316" spans="1:16" x14ac:dyDescent="0.25">
      <c r="A316" s="301"/>
      <c r="B316" s="301"/>
      <c r="C316" s="301"/>
      <c r="D316" s="301"/>
      <c r="E316" s="301"/>
      <c r="F316" s="301"/>
      <c r="G316" s="301"/>
      <c r="H316" s="301"/>
      <c r="I316" s="301"/>
      <c r="J316" s="301"/>
      <c r="K316" s="301"/>
      <c r="L316" s="301"/>
      <c r="M316" s="301"/>
      <c r="N316" s="301"/>
      <c r="O316" s="301"/>
      <c r="P316" s="301"/>
    </row>
    <row r="317" spans="1:16" x14ac:dyDescent="0.25">
      <c r="A317" s="301"/>
      <c r="B317" s="301"/>
      <c r="C317" s="301"/>
      <c r="D317" s="301"/>
      <c r="E317" s="301"/>
      <c r="F317" s="301"/>
      <c r="G317" s="301"/>
      <c r="H317" s="301"/>
      <c r="I317" s="301"/>
      <c r="J317" s="301"/>
      <c r="K317" s="301"/>
      <c r="L317" s="301"/>
      <c r="M317" s="301"/>
      <c r="N317" s="301"/>
      <c r="O317" s="301"/>
      <c r="P317" s="301"/>
    </row>
    <row r="318" spans="1:16" x14ac:dyDescent="0.25">
      <c r="A318" s="301"/>
      <c r="B318" s="301"/>
      <c r="C318" s="301"/>
      <c r="D318" s="301"/>
      <c r="E318" s="301"/>
      <c r="F318" s="301"/>
      <c r="G318" s="301"/>
      <c r="H318" s="301"/>
      <c r="I318" s="301"/>
      <c r="J318" s="301"/>
      <c r="K318" s="301"/>
      <c r="L318" s="301"/>
      <c r="M318" s="301"/>
      <c r="N318" s="301"/>
      <c r="O318" s="301"/>
      <c r="P318" s="301"/>
    </row>
    <row r="319" spans="1:16" x14ac:dyDescent="0.25">
      <c r="A319" s="301"/>
      <c r="B319" s="301"/>
      <c r="C319" s="301"/>
      <c r="D319" s="301"/>
      <c r="E319" s="301"/>
      <c r="F319" s="301"/>
      <c r="G319" s="301"/>
      <c r="H319" s="301"/>
      <c r="I319" s="301"/>
      <c r="J319" s="301"/>
      <c r="K319" s="301"/>
      <c r="L319" s="301"/>
      <c r="M319" s="301"/>
      <c r="N319" s="301"/>
      <c r="O319" s="301"/>
      <c r="P319" s="301"/>
    </row>
    <row r="320" spans="1:16" x14ac:dyDescent="0.25">
      <c r="A320" s="301"/>
      <c r="B320" s="301"/>
      <c r="C320" s="301"/>
      <c r="D320" s="301"/>
      <c r="E320" s="301"/>
      <c r="F320" s="301"/>
      <c r="G320" s="301"/>
      <c r="H320" s="301"/>
      <c r="I320" s="301"/>
      <c r="J320" s="301"/>
      <c r="K320" s="301"/>
      <c r="L320" s="301"/>
      <c r="M320" s="301"/>
      <c r="N320" s="301"/>
      <c r="O320" s="301"/>
      <c r="P320" s="301"/>
    </row>
    <row r="321" spans="1:16" x14ac:dyDescent="0.25">
      <c r="A321" s="301"/>
      <c r="B321" s="301"/>
      <c r="C321" s="301"/>
      <c r="D321" s="301"/>
      <c r="E321" s="301"/>
      <c r="F321" s="301"/>
      <c r="G321" s="301"/>
      <c r="H321" s="301"/>
      <c r="I321" s="301"/>
      <c r="J321" s="301"/>
      <c r="K321" s="301"/>
      <c r="L321" s="301"/>
      <c r="M321" s="301"/>
      <c r="N321" s="301"/>
      <c r="O321" s="301"/>
      <c r="P321" s="301"/>
    </row>
    <row r="322" spans="1:16" x14ac:dyDescent="0.25">
      <c r="A322" s="301"/>
      <c r="B322" s="301"/>
      <c r="C322" s="301"/>
      <c r="D322" s="301"/>
      <c r="E322" s="301"/>
      <c r="F322" s="301"/>
      <c r="G322" s="301"/>
      <c r="H322" s="301"/>
      <c r="I322" s="301"/>
      <c r="J322" s="301"/>
      <c r="K322" s="301"/>
      <c r="L322" s="301"/>
      <c r="M322" s="301"/>
      <c r="N322" s="301"/>
      <c r="O322" s="301"/>
      <c r="P322" s="301"/>
    </row>
    <row r="323" spans="1:16" x14ac:dyDescent="0.25">
      <c r="A323" s="301"/>
      <c r="B323" s="301"/>
      <c r="C323" s="301"/>
      <c r="D323" s="301"/>
      <c r="E323" s="301"/>
      <c r="F323" s="301"/>
      <c r="G323" s="301"/>
      <c r="H323" s="301"/>
      <c r="I323" s="301"/>
      <c r="J323" s="301"/>
      <c r="K323" s="301"/>
      <c r="L323" s="301"/>
      <c r="M323" s="301"/>
      <c r="N323" s="301"/>
      <c r="O323" s="301"/>
      <c r="P323" s="301"/>
    </row>
    <row r="324" spans="1:16" x14ac:dyDescent="0.25">
      <c r="A324" s="301"/>
      <c r="B324" s="301"/>
      <c r="C324" s="301"/>
      <c r="D324" s="301"/>
      <c r="E324" s="301"/>
      <c r="F324" s="301"/>
      <c r="G324" s="301"/>
      <c r="H324" s="301"/>
      <c r="I324" s="301"/>
      <c r="J324" s="301"/>
      <c r="K324" s="301"/>
      <c r="L324" s="301"/>
      <c r="M324" s="301"/>
      <c r="N324" s="301"/>
      <c r="O324" s="301"/>
      <c r="P324" s="301"/>
    </row>
    <row r="325" spans="1:16" x14ac:dyDescent="0.25">
      <c r="A325" s="301"/>
      <c r="B325" s="301"/>
      <c r="C325" s="301"/>
      <c r="D325" s="301"/>
      <c r="E325" s="301"/>
      <c r="F325" s="301"/>
      <c r="G325" s="301"/>
      <c r="H325" s="301"/>
      <c r="I325" s="301"/>
      <c r="J325" s="301"/>
      <c r="K325" s="301"/>
      <c r="L325" s="301"/>
      <c r="M325" s="301"/>
      <c r="N325" s="301"/>
      <c r="O325" s="301"/>
      <c r="P325" s="301"/>
    </row>
    <row r="326" spans="1:16" x14ac:dyDescent="0.25">
      <c r="A326" s="301"/>
      <c r="B326" s="301"/>
      <c r="C326" s="301"/>
      <c r="D326" s="301"/>
      <c r="E326" s="301"/>
      <c r="F326" s="301"/>
      <c r="G326" s="301"/>
      <c r="H326" s="301"/>
      <c r="I326" s="301"/>
      <c r="J326" s="301"/>
      <c r="K326" s="301"/>
      <c r="L326" s="301"/>
      <c r="M326" s="301"/>
      <c r="N326" s="301"/>
      <c r="O326" s="301"/>
      <c r="P326" s="301"/>
    </row>
    <row r="327" spans="1:16" x14ac:dyDescent="0.25">
      <c r="A327" s="301"/>
      <c r="B327" s="301"/>
      <c r="C327" s="301"/>
      <c r="D327" s="301"/>
      <c r="E327" s="301"/>
      <c r="F327" s="301"/>
      <c r="G327" s="301"/>
      <c r="H327" s="301"/>
      <c r="I327" s="301"/>
      <c r="J327" s="301"/>
      <c r="K327" s="301"/>
      <c r="L327" s="301"/>
      <c r="M327" s="301"/>
      <c r="N327" s="301"/>
      <c r="O327" s="301"/>
      <c r="P327" s="301"/>
    </row>
    <row r="328" spans="1:16" x14ac:dyDescent="0.25">
      <c r="A328" s="301"/>
      <c r="B328" s="301"/>
      <c r="C328" s="301"/>
      <c r="D328" s="301"/>
      <c r="E328" s="301"/>
      <c r="F328" s="301"/>
      <c r="G328" s="301"/>
      <c r="H328" s="301"/>
      <c r="I328" s="301"/>
      <c r="J328" s="301"/>
      <c r="K328" s="301"/>
      <c r="L328" s="301"/>
      <c r="M328" s="301"/>
      <c r="N328" s="301"/>
      <c r="O328" s="301"/>
      <c r="P328" s="301"/>
    </row>
    <row r="329" spans="1:16" x14ac:dyDescent="0.25">
      <c r="A329" s="301"/>
      <c r="B329" s="301"/>
      <c r="C329" s="301"/>
      <c r="D329" s="301"/>
      <c r="E329" s="301"/>
      <c r="F329" s="301"/>
      <c r="G329" s="301"/>
      <c r="H329" s="301"/>
      <c r="I329" s="301"/>
      <c r="J329" s="301"/>
      <c r="K329" s="301"/>
      <c r="L329" s="301"/>
      <c r="M329" s="301"/>
      <c r="N329" s="301"/>
      <c r="O329" s="301"/>
      <c r="P329" s="301"/>
    </row>
    <row r="330" spans="1:16" x14ac:dyDescent="0.25">
      <c r="A330" s="301"/>
      <c r="B330" s="301"/>
      <c r="C330" s="301"/>
      <c r="D330" s="301"/>
      <c r="E330" s="301"/>
      <c r="F330" s="301"/>
      <c r="G330" s="301"/>
      <c r="H330" s="301"/>
      <c r="I330" s="301"/>
      <c r="J330" s="301"/>
      <c r="K330" s="301"/>
      <c r="L330" s="301"/>
      <c r="M330" s="301"/>
      <c r="N330" s="301"/>
      <c r="O330" s="301"/>
      <c r="P330" s="301"/>
    </row>
    <row r="331" spans="1:16" x14ac:dyDescent="0.25">
      <c r="A331" s="301"/>
      <c r="B331" s="301"/>
      <c r="C331" s="301"/>
      <c r="D331" s="301"/>
      <c r="E331" s="301"/>
      <c r="F331" s="301"/>
      <c r="G331" s="301"/>
      <c r="H331" s="301"/>
      <c r="I331" s="301"/>
      <c r="J331" s="301"/>
      <c r="K331" s="301"/>
      <c r="L331" s="301"/>
      <c r="M331" s="301"/>
      <c r="N331" s="301"/>
      <c r="O331" s="301"/>
      <c r="P331" s="301"/>
    </row>
    <row r="332" spans="1:16" x14ac:dyDescent="0.25">
      <c r="A332" s="301"/>
      <c r="B332" s="301"/>
      <c r="C332" s="301"/>
      <c r="D332" s="301"/>
      <c r="E332" s="301"/>
      <c r="F332" s="301"/>
      <c r="G332" s="301"/>
      <c r="H332" s="301"/>
      <c r="I332" s="301"/>
      <c r="J332" s="301"/>
      <c r="K332" s="301"/>
      <c r="L332" s="301"/>
      <c r="M332" s="301"/>
      <c r="N332" s="301"/>
      <c r="O332" s="301"/>
      <c r="P332" s="301"/>
    </row>
    <row r="333" spans="1:16" x14ac:dyDescent="0.25">
      <c r="A333" s="301"/>
      <c r="B333" s="301"/>
      <c r="C333" s="301"/>
      <c r="D333" s="301"/>
      <c r="E333" s="301"/>
      <c r="F333" s="301"/>
      <c r="G333" s="301"/>
      <c r="H333" s="301"/>
      <c r="I333" s="301"/>
      <c r="J333" s="301"/>
      <c r="K333" s="301"/>
      <c r="L333" s="301"/>
      <c r="M333" s="301"/>
      <c r="N333" s="301"/>
      <c r="O333" s="301"/>
      <c r="P333" s="301"/>
    </row>
    <row r="334" spans="1:16" x14ac:dyDescent="0.25">
      <c r="A334" s="301"/>
      <c r="B334" s="301"/>
      <c r="C334" s="301"/>
      <c r="D334" s="301"/>
      <c r="E334" s="301"/>
      <c r="F334" s="301"/>
      <c r="G334" s="301"/>
      <c r="H334" s="301"/>
      <c r="I334" s="301"/>
      <c r="J334" s="301"/>
      <c r="K334" s="301"/>
      <c r="L334" s="301"/>
      <c r="M334" s="301"/>
      <c r="N334" s="301"/>
      <c r="O334" s="301"/>
      <c r="P334" s="301"/>
    </row>
    <row r="335" spans="1:16" x14ac:dyDescent="0.25">
      <c r="A335" s="301"/>
      <c r="B335" s="301"/>
      <c r="C335" s="301"/>
      <c r="D335" s="301"/>
      <c r="E335" s="301"/>
      <c r="F335" s="301"/>
      <c r="G335" s="301"/>
      <c r="H335" s="301"/>
      <c r="I335" s="301"/>
      <c r="J335" s="301"/>
      <c r="K335" s="301"/>
      <c r="L335" s="301"/>
      <c r="M335" s="301"/>
      <c r="N335" s="301"/>
      <c r="O335" s="301"/>
      <c r="P335" s="301"/>
    </row>
    <row r="336" spans="1:16" x14ac:dyDescent="0.25">
      <c r="A336" s="301"/>
      <c r="B336" s="301"/>
      <c r="C336" s="301"/>
      <c r="D336" s="301"/>
      <c r="E336" s="301"/>
      <c r="F336" s="301"/>
      <c r="G336" s="301"/>
      <c r="H336" s="301"/>
      <c r="I336" s="301"/>
      <c r="J336" s="301"/>
      <c r="K336" s="301"/>
      <c r="L336" s="301"/>
      <c r="M336" s="301"/>
      <c r="N336" s="301"/>
      <c r="O336" s="301"/>
      <c r="P336" s="301"/>
    </row>
    <row r="337" spans="1:16" x14ac:dyDescent="0.25">
      <c r="A337" s="301"/>
      <c r="B337" s="301"/>
      <c r="C337" s="301"/>
      <c r="D337" s="301"/>
      <c r="E337" s="301"/>
      <c r="F337" s="301"/>
      <c r="G337" s="301"/>
      <c r="H337" s="301"/>
      <c r="I337" s="301"/>
      <c r="J337" s="301"/>
      <c r="K337" s="301"/>
      <c r="L337" s="301"/>
      <c r="M337" s="301"/>
      <c r="N337" s="301"/>
      <c r="O337" s="301"/>
      <c r="P337" s="301"/>
    </row>
    <row r="338" spans="1:16" x14ac:dyDescent="0.25">
      <c r="A338" s="301"/>
      <c r="B338" s="301"/>
      <c r="C338" s="301"/>
      <c r="D338" s="301"/>
      <c r="E338" s="301"/>
      <c r="F338" s="301"/>
      <c r="G338" s="301"/>
      <c r="H338" s="301"/>
      <c r="I338" s="301"/>
      <c r="J338" s="301"/>
      <c r="K338" s="301"/>
      <c r="L338" s="301"/>
      <c r="M338" s="301"/>
      <c r="N338" s="301"/>
      <c r="O338" s="301"/>
      <c r="P338" s="301"/>
    </row>
    <row r="339" spans="1:16" x14ac:dyDescent="0.25">
      <c r="A339" s="301"/>
      <c r="B339" s="301"/>
      <c r="C339" s="301"/>
      <c r="D339" s="301"/>
      <c r="E339" s="301"/>
      <c r="F339" s="301"/>
      <c r="G339" s="301"/>
      <c r="H339" s="301"/>
      <c r="I339" s="301"/>
      <c r="J339" s="301"/>
      <c r="K339" s="301"/>
      <c r="L339" s="301"/>
      <c r="M339" s="301"/>
      <c r="N339" s="301"/>
      <c r="O339" s="301"/>
      <c r="P339" s="301"/>
    </row>
    <row r="340" spans="1:16" x14ac:dyDescent="0.25">
      <c r="A340" s="301"/>
      <c r="B340" s="301"/>
      <c r="C340" s="301"/>
      <c r="D340" s="301"/>
      <c r="E340" s="301"/>
      <c r="F340" s="301"/>
      <c r="G340" s="301"/>
      <c r="H340" s="301"/>
      <c r="I340" s="301"/>
      <c r="J340" s="301"/>
      <c r="K340" s="301"/>
      <c r="L340" s="301"/>
      <c r="M340" s="301"/>
      <c r="N340" s="301"/>
      <c r="O340" s="301"/>
      <c r="P340" s="301"/>
    </row>
    <row r="341" spans="1:16" x14ac:dyDescent="0.25">
      <c r="A341" s="301"/>
      <c r="B341" s="301"/>
      <c r="C341" s="301"/>
      <c r="D341" s="301"/>
      <c r="E341" s="301"/>
      <c r="F341" s="301"/>
      <c r="G341" s="301"/>
      <c r="H341" s="301"/>
      <c r="I341" s="301"/>
      <c r="J341" s="301"/>
      <c r="K341" s="301"/>
      <c r="L341" s="301"/>
      <c r="M341" s="301"/>
      <c r="N341" s="301"/>
      <c r="O341" s="301"/>
      <c r="P341" s="301"/>
    </row>
    <row r="342" spans="1:16" x14ac:dyDescent="0.25">
      <c r="A342" s="301"/>
      <c r="B342" s="301"/>
      <c r="C342" s="301"/>
      <c r="D342" s="301"/>
      <c r="E342" s="301"/>
      <c r="F342" s="301"/>
      <c r="G342" s="301"/>
      <c r="H342" s="301"/>
      <c r="I342" s="301"/>
      <c r="J342" s="301"/>
      <c r="K342" s="301"/>
      <c r="L342" s="301"/>
      <c r="M342" s="301"/>
      <c r="N342" s="301"/>
      <c r="O342" s="301"/>
      <c r="P342" s="301"/>
    </row>
    <row r="343" spans="1:16" x14ac:dyDescent="0.25">
      <c r="A343" s="301"/>
      <c r="B343" s="301"/>
      <c r="C343" s="301"/>
      <c r="D343" s="301"/>
      <c r="E343" s="301"/>
      <c r="F343" s="301"/>
      <c r="G343" s="301"/>
      <c r="H343" s="301"/>
      <c r="I343" s="301"/>
      <c r="J343" s="301"/>
      <c r="K343" s="301"/>
      <c r="L343" s="301"/>
      <c r="M343" s="301"/>
      <c r="N343" s="301"/>
      <c r="O343" s="301"/>
      <c r="P343" s="301"/>
    </row>
    <row r="344" spans="1:16" x14ac:dyDescent="0.25">
      <c r="A344" s="301"/>
      <c r="B344" s="301"/>
      <c r="C344" s="301"/>
      <c r="D344" s="301"/>
      <c r="E344" s="301"/>
      <c r="F344" s="301"/>
      <c r="G344" s="301"/>
      <c r="H344" s="301"/>
      <c r="I344" s="301"/>
      <c r="J344" s="301"/>
      <c r="K344" s="301"/>
      <c r="L344" s="301"/>
      <c r="M344" s="301"/>
      <c r="N344" s="301"/>
      <c r="O344" s="301"/>
      <c r="P344" s="301"/>
    </row>
    <row r="345" spans="1:16" x14ac:dyDescent="0.25">
      <c r="A345" s="301"/>
      <c r="B345" s="301"/>
      <c r="C345" s="301"/>
      <c r="D345" s="301"/>
      <c r="E345" s="301"/>
      <c r="F345" s="301"/>
      <c r="G345" s="301"/>
      <c r="H345" s="301"/>
      <c r="I345" s="301"/>
      <c r="J345" s="301"/>
      <c r="K345" s="301"/>
      <c r="L345" s="301"/>
      <c r="M345" s="301"/>
      <c r="N345" s="301"/>
      <c r="O345" s="301"/>
      <c r="P345" s="301"/>
    </row>
    <row r="346" spans="1:16" x14ac:dyDescent="0.25">
      <c r="A346" s="301"/>
      <c r="B346" s="301"/>
      <c r="C346" s="301"/>
      <c r="D346" s="301"/>
      <c r="E346" s="301"/>
      <c r="F346" s="301"/>
      <c r="G346" s="301"/>
      <c r="H346" s="301"/>
      <c r="I346" s="301"/>
      <c r="J346" s="301"/>
      <c r="K346" s="301"/>
      <c r="L346" s="301"/>
      <c r="M346" s="301"/>
      <c r="N346" s="301"/>
      <c r="O346" s="301"/>
      <c r="P346" s="301"/>
    </row>
    <row r="347" spans="1:16" x14ac:dyDescent="0.25">
      <c r="A347" s="301"/>
      <c r="B347" s="301"/>
      <c r="C347" s="301"/>
      <c r="D347" s="301"/>
      <c r="E347" s="301"/>
      <c r="F347" s="301"/>
      <c r="G347" s="301"/>
      <c r="H347" s="301"/>
      <c r="I347" s="301"/>
      <c r="J347" s="301"/>
      <c r="K347" s="301"/>
      <c r="L347" s="301"/>
      <c r="M347" s="301"/>
      <c r="N347" s="301"/>
      <c r="O347" s="301"/>
      <c r="P347" s="301"/>
    </row>
    <row r="348" spans="1:16" x14ac:dyDescent="0.25">
      <c r="A348" s="301"/>
      <c r="B348" s="301"/>
      <c r="C348" s="301"/>
      <c r="D348" s="301"/>
      <c r="E348" s="301"/>
      <c r="F348" s="301"/>
      <c r="G348" s="301"/>
      <c r="H348" s="301"/>
      <c r="I348" s="301"/>
      <c r="J348" s="301"/>
      <c r="K348" s="301"/>
      <c r="L348" s="301"/>
      <c r="M348" s="301"/>
      <c r="N348" s="301"/>
      <c r="O348" s="301"/>
      <c r="P348" s="301"/>
    </row>
    <row r="349" spans="1:16" x14ac:dyDescent="0.25">
      <c r="A349" s="301"/>
      <c r="B349" s="301"/>
      <c r="C349" s="301"/>
      <c r="D349" s="301"/>
      <c r="E349" s="301"/>
      <c r="F349" s="301"/>
      <c r="G349" s="301"/>
      <c r="H349" s="301"/>
      <c r="I349" s="301"/>
      <c r="J349" s="301"/>
      <c r="K349" s="301"/>
      <c r="L349" s="301"/>
      <c r="M349" s="301"/>
      <c r="N349" s="301"/>
      <c r="O349" s="301"/>
      <c r="P349" s="301"/>
    </row>
    <row r="350" spans="1:16" x14ac:dyDescent="0.25">
      <c r="A350" s="301"/>
      <c r="B350" s="301"/>
      <c r="C350" s="301"/>
      <c r="D350" s="301"/>
      <c r="E350" s="301"/>
      <c r="F350" s="301"/>
      <c r="G350" s="301"/>
      <c r="H350" s="301"/>
      <c r="I350" s="301"/>
      <c r="J350" s="301"/>
      <c r="K350" s="301"/>
      <c r="L350" s="301"/>
      <c r="M350" s="301"/>
      <c r="N350" s="301"/>
      <c r="O350" s="301"/>
      <c r="P350" s="301"/>
    </row>
    <row r="351" spans="1:16" x14ac:dyDescent="0.25">
      <c r="A351" s="301"/>
      <c r="B351" s="301"/>
      <c r="C351" s="301"/>
      <c r="D351" s="301"/>
      <c r="E351" s="301"/>
      <c r="F351" s="301"/>
      <c r="G351" s="301"/>
      <c r="H351" s="301"/>
      <c r="I351" s="301"/>
      <c r="J351" s="301"/>
      <c r="K351" s="301"/>
      <c r="L351" s="301"/>
      <c r="M351" s="301"/>
      <c r="N351" s="301"/>
      <c r="O351" s="301"/>
      <c r="P351" s="301"/>
    </row>
    <row r="352" spans="1:16" x14ac:dyDescent="0.25">
      <c r="A352" s="301"/>
      <c r="B352" s="301"/>
      <c r="C352" s="301"/>
      <c r="D352" s="301"/>
      <c r="E352" s="301"/>
      <c r="F352" s="301"/>
      <c r="G352" s="301"/>
      <c r="H352" s="301"/>
      <c r="I352" s="301"/>
      <c r="J352" s="301"/>
      <c r="K352" s="301"/>
      <c r="L352" s="301"/>
      <c r="M352" s="301"/>
      <c r="N352" s="301"/>
      <c r="O352" s="301"/>
      <c r="P352" s="301"/>
    </row>
    <row r="353" spans="1:16" x14ac:dyDescent="0.25">
      <c r="A353" s="301"/>
      <c r="B353" s="301"/>
      <c r="C353" s="301"/>
      <c r="D353" s="301"/>
      <c r="E353" s="301"/>
      <c r="F353" s="301"/>
      <c r="G353" s="301"/>
      <c r="H353" s="301"/>
      <c r="I353" s="301"/>
      <c r="J353" s="301"/>
      <c r="K353" s="301"/>
      <c r="L353" s="301"/>
      <c r="M353" s="301"/>
      <c r="N353" s="301"/>
      <c r="O353" s="301"/>
      <c r="P353" s="301"/>
    </row>
    <row r="354" spans="1:16" x14ac:dyDescent="0.25">
      <c r="A354" s="301"/>
      <c r="B354" s="301"/>
      <c r="C354" s="301"/>
      <c r="D354" s="301"/>
      <c r="E354" s="301"/>
      <c r="F354" s="301"/>
      <c r="G354" s="301"/>
      <c r="H354" s="301"/>
      <c r="I354" s="301"/>
      <c r="J354" s="301"/>
      <c r="K354" s="301"/>
      <c r="L354" s="301"/>
      <c r="M354" s="301"/>
      <c r="N354" s="301"/>
      <c r="O354" s="301"/>
      <c r="P354" s="301"/>
    </row>
    <row r="355" spans="1:16" x14ac:dyDescent="0.25">
      <c r="A355" s="301"/>
      <c r="B355" s="301"/>
      <c r="C355" s="301"/>
      <c r="D355" s="301"/>
      <c r="E355" s="301"/>
      <c r="F355" s="301"/>
      <c r="G355" s="301"/>
      <c r="H355" s="301"/>
      <c r="I355" s="301"/>
      <c r="J355" s="301"/>
      <c r="K355" s="301"/>
      <c r="L355" s="301"/>
      <c r="M355" s="301"/>
      <c r="N355" s="301"/>
      <c r="O355" s="301"/>
      <c r="P355" s="301"/>
    </row>
    <row r="356" spans="1:16" x14ac:dyDescent="0.25">
      <c r="A356" s="301"/>
      <c r="B356" s="301"/>
      <c r="C356" s="301"/>
      <c r="D356" s="301"/>
      <c r="E356" s="301"/>
      <c r="F356" s="301"/>
      <c r="G356" s="301"/>
      <c r="H356" s="301"/>
      <c r="I356" s="301"/>
      <c r="J356" s="301"/>
      <c r="K356" s="301"/>
      <c r="L356" s="301"/>
      <c r="M356" s="301"/>
      <c r="N356" s="301"/>
      <c r="O356" s="301"/>
      <c r="P356" s="301"/>
    </row>
    <row r="357" spans="1:16" x14ac:dyDescent="0.25">
      <c r="A357" s="301"/>
      <c r="B357" s="301"/>
      <c r="C357" s="301"/>
      <c r="D357" s="301"/>
      <c r="E357" s="301"/>
      <c r="F357" s="301"/>
      <c r="G357" s="301"/>
      <c r="H357" s="301"/>
      <c r="I357" s="301"/>
      <c r="J357" s="301"/>
      <c r="K357" s="301"/>
      <c r="L357" s="301"/>
      <c r="M357" s="301"/>
      <c r="N357" s="301"/>
      <c r="O357" s="301"/>
      <c r="P357" s="301"/>
    </row>
    <row r="358" spans="1:16" x14ac:dyDescent="0.25">
      <c r="A358" s="301"/>
      <c r="B358" s="301"/>
      <c r="C358" s="301"/>
      <c r="D358" s="301"/>
      <c r="E358" s="301"/>
      <c r="F358" s="301"/>
      <c r="G358" s="301"/>
      <c r="H358" s="301"/>
      <c r="I358" s="301"/>
      <c r="J358" s="301"/>
      <c r="K358" s="301"/>
      <c r="L358" s="301"/>
      <c r="M358" s="301"/>
      <c r="N358" s="301"/>
      <c r="O358" s="301"/>
      <c r="P358" s="301"/>
    </row>
    <row r="359" spans="1:16" x14ac:dyDescent="0.25">
      <c r="A359" s="301"/>
      <c r="B359" s="301"/>
      <c r="C359" s="301"/>
      <c r="D359" s="301"/>
      <c r="E359" s="301"/>
      <c r="F359" s="301"/>
      <c r="G359" s="301"/>
      <c r="H359" s="301"/>
      <c r="I359" s="301"/>
      <c r="J359" s="301"/>
      <c r="K359" s="301"/>
      <c r="L359" s="301"/>
      <c r="M359" s="301"/>
      <c r="N359" s="301"/>
      <c r="O359" s="301"/>
      <c r="P359" s="301"/>
    </row>
    <row r="360" spans="1:16" x14ac:dyDescent="0.25">
      <c r="A360" s="301"/>
      <c r="B360" s="301"/>
      <c r="C360" s="301"/>
      <c r="D360" s="301"/>
      <c r="E360" s="301"/>
      <c r="F360" s="301"/>
      <c r="G360" s="301"/>
      <c r="H360" s="301"/>
      <c r="I360" s="301"/>
      <c r="J360" s="301"/>
      <c r="K360" s="301"/>
      <c r="L360" s="301"/>
      <c r="M360" s="301"/>
      <c r="N360" s="301"/>
      <c r="O360" s="301"/>
      <c r="P360" s="301"/>
    </row>
    <row r="361" spans="1:16" x14ac:dyDescent="0.25">
      <c r="A361" s="301"/>
      <c r="B361" s="301"/>
      <c r="C361" s="301"/>
      <c r="D361" s="301"/>
      <c r="E361" s="301"/>
      <c r="F361" s="301"/>
      <c r="G361" s="301"/>
      <c r="H361" s="301"/>
      <c r="I361" s="301"/>
      <c r="J361" s="301"/>
      <c r="K361" s="301"/>
      <c r="L361" s="301"/>
      <c r="M361" s="301"/>
      <c r="N361" s="301"/>
      <c r="O361" s="301"/>
      <c r="P361" s="301"/>
    </row>
    <row r="362" spans="1:16" x14ac:dyDescent="0.25">
      <c r="A362" s="301"/>
      <c r="B362" s="301"/>
      <c r="C362" s="301"/>
      <c r="D362" s="301"/>
      <c r="E362" s="301"/>
      <c r="F362" s="301"/>
      <c r="G362" s="301"/>
      <c r="H362" s="301"/>
      <c r="I362" s="301"/>
      <c r="J362" s="301"/>
      <c r="K362" s="301"/>
      <c r="L362" s="301"/>
      <c r="M362" s="301"/>
      <c r="N362" s="301"/>
      <c r="O362" s="301"/>
      <c r="P362" s="301"/>
    </row>
    <row r="363" spans="1:16" x14ac:dyDescent="0.25">
      <c r="A363" s="301"/>
      <c r="B363" s="301"/>
      <c r="C363" s="301"/>
      <c r="D363" s="301"/>
      <c r="E363" s="301"/>
      <c r="F363" s="301"/>
      <c r="G363" s="301"/>
      <c r="H363" s="301"/>
      <c r="I363" s="301"/>
      <c r="J363" s="301"/>
      <c r="K363" s="301"/>
      <c r="L363" s="301"/>
      <c r="M363" s="301"/>
      <c r="N363" s="301"/>
      <c r="O363" s="301"/>
      <c r="P363" s="301"/>
    </row>
    <row r="364" spans="1:16" x14ac:dyDescent="0.25">
      <c r="A364" s="301"/>
      <c r="B364" s="301"/>
      <c r="C364" s="301"/>
      <c r="D364" s="301"/>
      <c r="E364" s="301"/>
      <c r="F364" s="301"/>
      <c r="G364" s="301"/>
      <c r="H364" s="301"/>
      <c r="I364" s="301"/>
      <c r="J364" s="301"/>
      <c r="K364" s="301"/>
      <c r="L364" s="301"/>
      <c r="M364" s="301"/>
      <c r="N364" s="301"/>
      <c r="O364" s="301"/>
      <c r="P364" s="301"/>
    </row>
    <row r="365" spans="1:16" x14ac:dyDescent="0.25">
      <c r="A365" s="301"/>
      <c r="B365" s="301"/>
      <c r="C365" s="301"/>
      <c r="D365" s="301"/>
      <c r="E365" s="301"/>
      <c r="F365" s="301"/>
      <c r="G365" s="301"/>
      <c r="H365" s="301"/>
      <c r="I365" s="301"/>
      <c r="J365" s="301"/>
      <c r="K365" s="301"/>
      <c r="L365" s="301"/>
      <c r="M365" s="301"/>
      <c r="N365" s="301"/>
      <c r="O365" s="301"/>
      <c r="P365" s="301"/>
    </row>
    <row r="366" spans="1:16" x14ac:dyDescent="0.25">
      <c r="A366" s="301"/>
      <c r="B366" s="301"/>
      <c r="C366" s="301"/>
      <c r="D366" s="301"/>
      <c r="E366" s="301"/>
      <c r="F366" s="301"/>
      <c r="G366" s="301"/>
      <c r="H366" s="301"/>
      <c r="I366" s="301"/>
      <c r="J366" s="301"/>
      <c r="K366" s="301"/>
      <c r="L366" s="301"/>
      <c r="M366" s="301"/>
      <c r="N366" s="301"/>
      <c r="O366" s="301"/>
      <c r="P366" s="301"/>
    </row>
    <row r="367" spans="1:16" x14ac:dyDescent="0.25">
      <c r="A367" s="301"/>
      <c r="B367" s="301"/>
      <c r="C367" s="301"/>
      <c r="D367" s="301"/>
      <c r="E367" s="301"/>
      <c r="F367" s="301"/>
      <c r="G367" s="301"/>
      <c r="H367" s="301"/>
      <c r="I367" s="301"/>
      <c r="J367" s="301"/>
      <c r="K367" s="301"/>
      <c r="L367" s="301"/>
      <c r="M367" s="301"/>
      <c r="N367" s="301"/>
      <c r="O367" s="301"/>
      <c r="P367" s="301"/>
    </row>
    <row r="368" spans="1:16" x14ac:dyDescent="0.25">
      <c r="A368" s="301"/>
      <c r="B368" s="301"/>
      <c r="C368" s="301"/>
      <c r="D368" s="301"/>
      <c r="E368" s="301"/>
      <c r="F368" s="301"/>
      <c r="G368" s="301"/>
      <c r="H368" s="301"/>
      <c r="I368" s="301"/>
      <c r="J368" s="301"/>
      <c r="K368" s="301"/>
      <c r="L368" s="301"/>
      <c r="M368" s="301"/>
      <c r="N368" s="301"/>
      <c r="O368" s="301"/>
      <c r="P368" s="301"/>
    </row>
    <row r="369" spans="1:16" x14ac:dyDescent="0.25">
      <c r="A369" s="301"/>
      <c r="B369" s="301"/>
      <c r="C369" s="301"/>
      <c r="D369" s="301"/>
      <c r="E369" s="301"/>
      <c r="F369" s="301"/>
      <c r="G369" s="301"/>
      <c r="H369" s="301"/>
      <c r="I369" s="301"/>
      <c r="J369" s="301"/>
      <c r="K369" s="301"/>
      <c r="L369" s="301"/>
      <c r="M369" s="301"/>
      <c r="N369" s="301"/>
      <c r="O369" s="301"/>
      <c r="P369" s="301"/>
    </row>
    <row r="370" spans="1:16" x14ac:dyDescent="0.25">
      <c r="A370" s="301"/>
      <c r="B370" s="301"/>
      <c r="C370" s="301"/>
      <c r="D370" s="301"/>
      <c r="E370" s="301"/>
      <c r="F370" s="301"/>
      <c r="G370" s="301"/>
      <c r="H370" s="301"/>
      <c r="I370" s="301"/>
      <c r="J370" s="301"/>
      <c r="K370" s="301"/>
      <c r="L370" s="301"/>
      <c r="M370" s="301"/>
      <c r="N370" s="301"/>
      <c r="O370" s="301"/>
      <c r="P370" s="301"/>
    </row>
    <row r="371" spans="1:16" x14ac:dyDescent="0.25">
      <c r="A371" s="301"/>
      <c r="B371" s="301"/>
      <c r="C371" s="301"/>
      <c r="D371" s="301"/>
      <c r="E371" s="301"/>
      <c r="F371" s="301"/>
      <c r="G371" s="301"/>
      <c r="H371" s="301"/>
      <c r="I371" s="301"/>
      <c r="J371" s="301"/>
      <c r="K371" s="301"/>
      <c r="L371" s="301"/>
      <c r="M371" s="301"/>
      <c r="N371" s="301"/>
      <c r="O371" s="301"/>
      <c r="P371" s="301"/>
    </row>
    <row r="372" spans="1:16" x14ac:dyDescent="0.25">
      <c r="A372" s="301"/>
      <c r="B372" s="301"/>
      <c r="C372" s="301"/>
      <c r="D372" s="301"/>
      <c r="E372" s="301"/>
      <c r="F372" s="301"/>
      <c r="G372" s="301"/>
      <c r="H372" s="301"/>
      <c r="I372" s="301"/>
      <c r="J372" s="301"/>
      <c r="K372" s="301"/>
      <c r="L372" s="301"/>
      <c r="M372" s="301"/>
      <c r="N372" s="301"/>
      <c r="O372" s="301"/>
      <c r="P372" s="301"/>
    </row>
    <row r="373" spans="1:16" x14ac:dyDescent="0.25">
      <c r="A373" s="301"/>
      <c r="B373" s="301"/>
      <c r="C373" s="301"/>
      <c r="D373" s="301"/>
      <c r="E373" s="301"/>
      <c r="F373" s="301"/>
      <c r="G373" s="301"/>
      <c r="H373" s="301"/>
      <c r="I373" s="301"/>
      <c r="J373" s="301"/>
      <c r="K373" s="301"/>
      <c r="L373" s="301"/>
      <c r="M373" s="301"/>
      <c r="N373" s="301"/>
      <c r="O373" s="301"/>
      <c r="P373" s="301"/>
    </row>
    <row r="374" spans="1:16" x14ac:dyDescent="0.25">
      <c r="A374" s="301"/>
      <c r="B374" s="301"/>
      <c r="C374" s="301"/>
      <c r="D374" s="301"/>
      <c r="E374" s="301"/>
      <c r="F374" s="301"/>
      <c r="G374" s="301"/>
      <c r="H374" s="301"/>
      <c r="I374" s="301"/>
      <c r="J374" s="301"/>
      <c r="K374" s="301"/>
      <c r="L374" s="301"/>
      <c r="M374" s="301"/>
      <c r="N374" s="301"/>
      <c r="O374" s="301"/>
      <c r="P374" s="301"/>
    </row>
    <row r="375" spans="1:16" x14ac:dyDescent="0.25">
      <c r="A375" s="301"/>
      <c r="B375" s="301"/>
      <c r="C375" s="301"/>
      <c r="D375" s="301"/>
      <c r="E375" s="301"/>
      <c r="F375" s="301"/>
      <c r="G375" s="301"/>
      <c r="H375" s="301"/>
      <c r="I375" s="301"/>
      <c r="J375" s="301"/>
      <c r="K375" s="301"/>
      <c r="L375" s="301"/>
      <c r="M375" s="301"/>
      <c r="N375" s="301"/>
      <c r="O375" s="301"/>
      <c r="P375" s="301"/>
    </row>
    <row r="376" spans="1:16" x14ac:dyDescent="0.25">
      <c r="A376" s="301"/>
      <c r="B376" s="301"/>
      <c r="C376" s="301"/>
      <c r="D376" s="301"/>
      <c r="E376" s="301"/>
      <c r="F376" s="301"/>
      <c r="G376" s="301"/>
      <c r="H376" s="301"/>
      <c r="I376" s="301"/>
      <c r="J376" s="301"/>
      <c r="K376" s="301"/>
      <c r="L376" s="301"/>
      <c r="M376" s="301"/>
      <c r="N376" s="301"/>
      <c r="O376" s="301"/>
      <c r="P376" s="301"/>
    </row>
    <row r="377" spans="1:16" x14ac:dyDescent="0.25">
      <c r="A377" s="301"/>
      <c r="B377" s="301"/>
      <c r="C377" s="301"/>
      <c r="D377" s="301"/>
      <c r="E377" s="301"/>
      <c r="F377" s="301"/>
      <c r="G377" s="301"/>
      <c r="H377" s="301"/>
      <c r="I377" s="301"/>
      <c r="J377" s="301"/>
      <c r="K377" s="301"/>
      <c r="L377" s="301"/>
      <c r="M377" s="301"/>
      <c r="N377" s="301"/>
      <c r="O377" s="301"/>
      <c r="P377" s="301"/>
    </row>
    <row r="378" spans="1:16" x14ac:dyDescent="0.25">
      <c r="A378" s="301"/>
      <c r="B378" s="301"/>
      <c r="C378" s="301"/>
      <c r="D378" s="301"/>
      <c r="E378" s="301"/>
      <c r="F378" s="301"/>
      <c r="G378" s="301"/>
      <c r="H378" s="301"/>
      <c r="I378" s="301"/>
      <c r="J378" s="301"/>
      <c r="K378" s="301"/>
      <c r="L378" s="301"/>
      <c r="M378" s="301"/>
      <c r="N378" s="301"/>
      <c r="O378" s="301"/>
      <c r="P378" s="301"/>
    </row>
    <row r="379" spans="1:16" x14ac:dyDescent="0.25">
      <c r="A379" s="301"/>
      <c r="B379" s="301"/>
      <c r="C379" s="301"/>
      <c r="D379" s="301"/>
      <c r="E379" s="301"/>
      <c r="F379" s="301"/>
      <c r="G379" s="301"/>
      <c r="H379" s="301"/>
      <c r="I379" s="301"/>
      <c r="J379" s="301"/>
      <c r="K379" s="301"/>
      <c r="L379" s="301"/>
      <c r="M379" s="301"/>
      <c r="N379" s="301"/>
      <c r="O379" s="301"/>
      <c r="P379" s="301"/>
    </row>
    <row r="380" spans="1:16" x14ac:dyDescent="0.25">
      <c r="A380" s="301"/>
      <c r="B380" s="301"/>
      <c r="C380" s="301"/>
      <c r="D380" s="301"/>
      <c r="E380" s="301"/>
      <c r="F380" s="301"/>
      <c r="G380" s="301"/>
      <c r="H380" s="301"/>
      <c r="I380" s="301"/>
      <c r="J380" s="301"/>
      <c r="K380" s="301"/>
      <c r="L380" s="301"/>
      <c r="M380" s="301"/>
      <c r="N380" s="301"/>
      <c r="O380" s="301"/>
      <c r="P380" s="301"/>
    </row>
    <row r="381" spans="1:16" x14ac:dyDescent="0.25">
      <c r="A381" s="301"/>
      <c r="B381" s="301"/>
      <c r="C381" s="301"/>
      <c r="D381" s="301"/>
      <c r="E381" s="301"/>
      <c r="F381" s="301"/>
      <c r="G381" s="301"/>
      <c r="H381" s="301"/>
      <c r="I381" s="301"/>
      <c r="J381" s="301"/>
      <c r="K381" s="301"/>
      <c r="L381" s="301"/>
      <c r="M381" s="301"/>
      <c r="N381" s="301"/>
      <c r="O381" s="301"/>
      <c r="P381" s="301"/>
    </row>
    <row r="382" spans="1:16" x14ac:dyDescent="0.25">
      <c r="A382" s="301"/>
      <c r="B382" s="301"/>
      <c r="C382" s="301"/>
      <c r="D382" s="301"/>
      <c r="E382" s="301"/>
      <c r="F382" s="301"/>
      <c r="G382" s="301"/>
      <c r="H382" s="301"/>
      <c r="I382" s="301"/>
      <c r="J382" s="301"/>
      <c r="K382" s="301"/>
      <c r="L382" s="301"/>
      <c r="M382" s="301"/>
      <c r="N382" s="301"/>
      <c r="O382" s="301"/>
      <c r="P382" s="301"/>
    </row>
    <row r="383" spans="1:16" x14ac:dyDescent="0.25">
      <c r="A383" s="301"/>
      <c r="B383" s="301"/>
      <c r="C383" s="301"/>
      <c r="D383" s="301"/>
      <c r="E383" s="301"/>
      <c r="F383" s="301"/>
      <c r="G383" s="301"/>
      <c r="H383" s="301"/>
      <c r="I383" s="301"/>
      <c r="J383" s="301"/>
      <c r="K383" s="301"/>
      <c r="L383" s="301"/>
      <c r="M383" s="301"/>
      <c r="N383" s="301"/>
      <c r="O383" s="301"/>
      <c r="P383" s="301"/>
    </row>
    <row r="384" spans="1:16" x14ac:dyDescent="0.25">
      <c r="A384" s="301"/>
      <c r="B384" s="301"/>
      <c r="C384" s="301"/>
      <c r="D384" s="301"/>
      <c r="E384" s="301"/>
      <c r="F384" s="301"/>
      <c r="G384" s="301"/>
      <c r="H384" s="301"/>
      <c r="I384" s="301"/>
      <c r="J384" s="301"/>
      <c r="K384" s="301"/>
      <c r="L384" s="301"/>
      <c r="M384" s="301"/>
      <c r="N384" s="301"/>
      <c r="O384" s="301"/>
      <c r="P384" s="301"/>
    </row>
    <row r="385" spans="1:16" x14ac:dyDescent="0.25">
      <c r="A385" s="301"/>
      <c r="B385" s="301"/>
      <c r="C385" s="301"/>
      <c r="D385" s="301"/>
      <c r="E385" s="301"/>
      <c r="F385" s="301"/>
      <c r="G385" s="301"/>
      <c r="H385" s="301"/>
      <c r="I385" s="301"/>
      <c r="J385" s="301"/>
      <c r="K385" s="301"/>
      <c r="L385" s="301"/>
      <c r="M385" s="301"/>
      <c r="N385" s="301"/>
      <c r="O385" s="301"/>
      <c r="P385" s="301"/>
    </row>
    <row r="386" spans="1:16" x14ac:dyDescent="0.25">
      <c r="A386" s="301"/>
      <c r="B386" s="301"/>
      <c r="C386" s="301"/>
      <c r="D386" s="301"/>
      <c r="E386" s="301"/>
      <c r="F386" s="301"/>
      <c r="G386" s="301"/>
      <c r="H386" s="301"/>
      <c r="I386" s="301"/>
      <c r="J386" s="301"/>
      <c r="K386" s="301"/>
      <c r="L386" s="301"/>
      <c r="M386" s="301"/>
      <c r="N386" s="301"/>
      <c r="O386" s="301"/>
      <c r="P386" s="301"/>
    </row>
    <row r="387" spans="1:16" x14ac:dyDescent="0.25">
      <c r="A387" s="301"/>
      <c r="B387" s="301"/>
      <c r="C387" s="301"/>
      <c r="D387" s="301"/>
      <c r="E387" s="301"/>
      <c r="F387" s="301"/>
      <c r="G387" s="301"/>
      <c r="H387" s="301"/>
      <c r="I387" s="301"/>
      <c r="J387" s="301"/>
      <c r="K387" s="301"/>
      <c r="L387" s="301"/>
      <c r="M387" s="301"/>
      <c r="N387" s="301"/>
      <c r="O387" s="301"/>
      <c r="P387" s="301"/>
    </row>
    <row r="388" spans="1:16" x14ac:dyDescent="0.25">
      <c r="A388" s="301"/>
      <c r="B388" s="301"/>
      <c r="C388" s="301"/>
      <c r="D388" s="301"/>
      <c r="E388" s="301"/>
      <c r="F388" s="301"/>
      <c r="G388" s="301"/>
      <c r="H388" s="301"/>
      <c r="I388" s="301"/>
      <c r="J388" s="301"/>
      <c r="K388" s="301"/>
      <c r="L388" s="301"/>
      <c r="M388" s="301"/>
      <c r="N388" s="301"/>
      <c r="O388" s="301"/>
      <c r="P388" s="301"/>
    </row>
    <row r="389" spans="1:16" x14ac:dyDescent="0.25">
      <c r="A389" s="301"/>
      <c r="B389" s="301"/>
      <c r="C389" s="301"/>
      <c r="D389" s="301"/>
      <c r="E389" s="301"/>
      <c r="F389" s="301"/>
      <c r="G389" s="301"/>
      <c r="H389" s="301"/>
      <c r="I389" s="301"/>
      <c r="J389" s="301"/>
      <c r="K389" s="301"/>
      <c r="L389" s="301"/>
      <c r="M389" s="301"/>
      <c r="N389" s="301"/>
      <c r="O389" s="301"/>
      <c r="P389" s="301"/>
    </row>
    <row r="390" spans="1:16" x14ac:dyDescent="0.25">
      <c r="A390" s="301"/>
      <c r="B390" s="301"/>
      <c r="C390" s="301"/>
      <c r="D390" s="301"/>
      <c r="E390" s="301"/>
      <c r="F390" s="301"/>
      <c r="G390" s="301"/>
      <c r="H390" s="301"/>
      <c r="I390" s="301"/>
      <c r="J390" s="301"/>
      <c r="K390" s="301"/>
      <c r="L390" s="301"/>
      <c r="M390" s="301"/>
      <c r="N390" s="301"/>
      <c r="O390" s="301"/>
      <c r="P390" s="301"/>
    </row>
    <row r="391" spans="1:16" x14ac:dyDescent="0.25">
      <c r="A391" s="301"/>
      <c r="B391" s="301"/>
      <c r="C391" s="301"/>
      <c r="D391" s="301"/>
      <c r="E391" s="301"/>
      <c r="F391" s="301"/>
      <c r="G391" s="301"/>
      <c r="H391" s="301"/>
      <c r="I391" s="301"/>
      <c r="J391" s="301"/>
      <c r="K391" s="301"/>
      <c r="L391" s="301"/>
      <c r="M391" s="301"/>
      <c r="N391" s="301"/>
      <c r="O391" s="301"/>
      <c r="P391" s="301"/>
    </row>
    <row r="392" spans="1:16" x14ac:dyDescent="0.25">
      <c r="A392" s="301"/>
      <c r="B392" s="301"/>
      <c r="C392" s="301"/>
      <c r="D392" s="301"/>
      <c r="E392" s="301"/>
      <c r="F392" s="301"/>
      <c r="G392" s="301"/>
      <c r="H392" s="301"/>
      <c r="I392" s="301"/>
      <c r="J392" s="301"/>
      <c r="K392" s="301"/>
      <c r="L392" s="301"/>
      <c r="M392" s="301"/>
      <c r="N392" s="301"/>
      <c r="O392" s="301"/>
      <c r="P392" s="301"/>
    </row>
    <row r="393" spans="1:16" x14ac:dyDescent="0.25">
      <c r="A393" s="301"/>
      <c r="B393" s="301"/>
      <c r="C393" s="301"/>
      <c r="D393" s="301"/>
      <c r="E393" s="301"/>
      <c r="F393" s="301"/>
      <c r="G393" s="301"/>
      <c r="H393" s="301"/>
      <c r="I393" s="301"/>
      <c r="J393" s="301"/>
      <c r="K393" s="301"/>
      <c r="L393" s="301"/>
      <c r="M393" s="301"/>
      <c r="N393" s="301"/>
      <c r="O393" s="301"/>
      <c r="P393" s="301"/>
    </row>
    <row r="394" spans="1:16" x14ac:dyDescent="0.25">
      <c r="A394" s="301"/>
      <c r="B394" s="301"/>
      <c r="C394" s="301"/>
      <c r="D394" s="301"/>
      <c r="E394" s="301"/>
      <c r="F394" s="301"/>
      <c r="G394" s="301"/>
      <c r="H394" s="301"/>
      <c r="I394" s="301"/>
      <c r="J394" s="301"/>
      <c r="K394" s="301"/>
      <c r="L394" s="301"/>
      <c r="M394" s="301"/>
      <c r="N394" s="301"/>
      <c r="O394" s="301"/>
      <c r="P394" s="301"/>
    </row>
    <row r="395" spans="1:16" x14ac:dyDescent="0.25">
      <c r="A395" s="301"/>
      <c r="B395" s="301"/>
      <c r="C395" s="301"/>
      <c r="D395" s="301"/>
      <c r="E395" s="301"/>
      <c r="F395" s="301"/>
      <c r="G395" s="301"/>
      <c r="H395" s="301"/>
      <c r="I395" s="301"/>
      <c r="J395" s="301"/>
      <c r="K395" s="301"/>
      <c r="L395" s="301"/>
      <c r="M395" s="301"/>
      <c r="N395" s="301"/>
      <c r="O395" s="301"/>
      <c r="P395" s="301"/>
    </row>
    <row r="396" spans="1:16" x14ac:dyDescent="0.25">
      <c r="A396" s="301"/>
      <c r="B396" s="301"/>
      <c r="C396" s="301"/>
      <c r="D396" s="301"/>
      <c r="E396" s="301"/>
      <c r="F396" s="301"/>
      <c r="G396" s="301"/>
      <c r="H396" s="301"/>
      <c r="I396" s="301"/>
      <c r="J396" s="301"/>
      <c r="K396" s="301"/>
      <c r="L396" s="301"/>
      <c r="M396" s="301"/>
      <c r="N396" s="301"/>
      <c r="O396" s="301"/>
      <c r="P396" s="301"/>
    </row>
    <row r="397" spans="1:16" x14ac:dyDescent="0.25">
      <c r="A397" s="301"/>
      <c r="B397" s="301"/>
      <c r="C397" s="301"/>
      <c r="D397" s="301"/>
      <c r="E397" s="301"/>
      <c r="F397" s="301"/>
      <c r="G397" s="301"/>
      <c r="H397" s="301"/>
      <c r="I397" s="301"/>
      <c r="J397" s="301"/>
      <c r="K397" s="301"/>
      <c r="L397" s="301"/>
      <c r="M397" s="301"/>
      <c r="N397" s="301"/>
      <c r="O397" s="301"/>
      <c r="P397" s="301"/>
    </row>
    <row r="398" spans="1:16" x14ac:dyDescent="0.25">
      <c r="A398" s="301"/>
      <c r="B398" s="301"/>
      <c r="C398" s="301"/>
      <c r="D398" s="301"/>
      <c r="E398" s="301"/>
      <c r="F398" s="301"/>
      <c r="G398" s="301"/>
      <c r="H398" s="301"/>
      <c r="I398" s="301"/>
      <c r="J398" s="301"/>
      <c r="K398" s="301"/>
      <c r="L398" s="301"/>
      <c r="M398" s="301"/>
      <c r="N398" s="301"/>
      <c r="O398" s="301"/>
      <c r="P398" s="301"/>
    </row>
    <row r="399" spans="1:16" x14ac:dyDescent="0.25">
      <c r="A399" s="301"/>
      <c r="B399" s="301"/>
      <c r="C399" s="301"/>
      <c r="D399" s="301"/>
      <c r="E399" s="301"/>
      <c r="F399" s="301"/>
      <c r="G399" s="301"/>
      <c r="H399" s="301"/>
      <c r="I399" s="301"/>
      <c r="J399" s="301"/>
      <c r="K399" s="301"/>
      <c r="L399" s="301"/>
      <c r="M399" s="301"/>
      <c r="N399" s="301"/>
      <c r="O399" s="301"/>
      <c r="P399" s="301"/>
    </row>
    <row r="400" spans="1:16" x14ac:dyDescent="0.25">
      <c r="A400" s="301"/>
      <c r="B400" s="301"/>
      <c r="C400" s="301"/>
      <c r="D400" s="301"/>
      <c r="E400" s="301"/>
      <c r="F400" s="301"/>
      <c r="G400" s="301"/>
      <c r="H400" s="301"/>
      <c r="I400" s="301"/>
      <c r="J400" s="301"/>
      <c r="K400" s="301"/>
      <c r="L400" s="301"/>
      <c r="M400" s="301"/>
      <c r="N400" s="301"/>
      <c r="O400" s="301"/>
      <c r="P400" s="301"/>
    </row>
    <row r="401" spans="1:16" x14ac:dyDescent="0.25">
      <c r="A401" s="301"/>
      <c r="B401" s="301"/>
      <c r="C401" s="301"/>
      <c r="D401" s="301"/>
      <c r="E401" s="301"/>
      <c r="F401" s="301"/>
      <c r="G401" s="301"/>
      <c r="H401" s="301"/>
      <c r="I401" s="301"/>
      <c r="J401" s="301"/>
      <c r="K401" s="301"/>
      <c r="L401" s="301"/>
      <c r="M401" s="301"/>
      <c r="N401" s="301"/>
      <c r="O401" s="301"/>
      <c r="P401" s="301"/>
    </row>
    <row r="402" spans="1:16" x14ac:dyDescent="0.25">
      <c r="A402" s="301"/>
      <c r="B402" s="301"/>
      <c r="C402" s="301"/>
      <c r="D402" s="301"/>
      <c r="E402" s="301"/>
      <c r="F402" s="301"/>
      <c r="G402" s="301"/>
      <c r="H402" s="301"/>
      <c r="I402" s="301"/>
      <c r="J402" s="301"/>
      <c r="K402" s="301"/>
      <c r="L402" s="301"/>
      <c r="M402" s="301"/>
      <c r="N402" s="301"/>
      <c r="O402" s="301"/>
      <c r="P402" s="301"/>
    </row>
    <row r="403" spans="1:16" x14ac:dyDescent="0.25">
      <c r="A403" s="301"/>
      <c r="B403" s="301"/>
      <c r="C403" s="301"/>
      <c r="D403" s="301"/>
      <c r="E403" s="301"/>
      <c r="F403" s="301"/>
      <c r="G403" s="301"/>
      <c r="H403" s="301"/>
      <c r="I403" s="301"/>
      <c r="J403" s="301"/>
      <c r="K403" s="301"/>
      <c r="L403" s="301"/>
      <c r="M403" s="301"/>
      <c r="N403" s="301"/>
      <c r="O403" s="301"/>
      <c r="P403" s="301"/>
    </row>
    <row r="404" spans="1:16" x14ac:dyDescent="0.25">
      <c r="A404" s="301"/>
      <c r="B404" s="301"/>
      <c r="C404" s="301"/>
      <c r="D404" s="301"/>
      <c r="E404" s="301"/>
      <c r="F404" s="301"/>
      <c r="G404" s="301"/>
      <c r="H404" s="301"/>
      <c r="I404" s="301"/>
      <c r="J404" s="301"/>
      <c r="K404" s="301"/>
      <c r="L404" s="301"/>
      <c r="M404" s="301"/>
      <c r="N404" s="301"/>
      <c r="O404" s="301"/>
      <c r="P404" s="301"/>
    </row>
    <row r="405" spans="1:16" x14ac:dyDescent="0.25">
      <c r="A405" s="301"/>
      <c r="B405" s="301"/>
      <c r="C405" s="301"/>
      <c r="D405" s="301"/>
      <c r="E405" s="301"/>
      <c r="F405" s="301"/>
      <c r="G405" s="301"/>
      <c r="H405" s="301"/>
      <c r="I405" s="301"/>
      <c r="J405" s="301"/>
      <c r="K405" s="301"/>
      <c r="L405" s="301"/>
      <c r="M405" s="301"/>
      <c r="N405" s="301"/>
      <c r="O405" s="301"/>
      <c r="P405" s="301"/>
    </row>
    <row r="406" spans="1:16" x14ac:dyDescent="0.25">
      <c r="A406" s="301"/>
      <c r="B406" s="301"/>
      <c r="C406" s="301"/>
      <c r="D406" s="301"/>
      <c r="E406" s="301"/>
      <c r="F406" s="301"/>
      <c r="G406" s="301"/>
      <c r="H406" s="301"/>
      <c r="I406" s="301"/>
      <c r="J406" s="301"/>
      <c r="K406" s="301"/>
      <c r="L406" s="301"/>
      <c r="M406" s="301"/>
      <c r="N406" s="301"/>
      <c r="O406" s="301"/>
      <c r="P406" s="301"/>
    </row>
    <row r="407" spans="1:16" x14ac:dyDescent="0.25">
      <c r="A407" s="301"/>
      <c r="B407" s="301"/>
      <c r="C407" s="301"/>
      <c r="D407" s="301"/>
      <c r="E407" s="301"/>
      <c r="F407" s="301"/>
      <c r="G407" s="301"/>
      <c r="H407" s="301"/>
      <c r="I407" s="301"/>
      <c r="J407" s="301"/>
      <c r="K407" s="301"/>
      <c r="L407" s="301"/>
      <c r="M407" s="301"/>
      <c r="N407" s="301"/>
      <c r="O407" s="301"/>
      <c r="P407" s="301"/>
    </row>
    <row r="408" spans="1:16" x14ac:dyDescent="0.25">
      <c r="A408" s="301"/>
      <c r="B408" s="301"/>
      <c r="C408" s="301"/>
      <c r="D408" s="301"/>
      <c r="E408" s="301"/>
      <c r="F408" s="301"/>
      <c r="G408" s="301"/>
      <c r="H408" s="301"/>
      <c r="I408" s="301"/>
      <c r="J408" s="301"/>
      <c r="K408" s="301"/>
      <c r="L408" s="301"/>
      <c r="M408" s="301"/>
      <c r="N408" s="301"/>
      <c r="O408" s="301"/>
      <c r="P408" s="301"/>
    </row>
    <row r="409" spans="1:16" x14ac:dyDescent="0.25">
      <c r="A409" s="301"/>
      <c r="B409" s="301"/>
      <c r="C409" s="301"/>
      <c r="D409" s="301"/>
      <c r="E409" s="301"/>
      <c r="F409" s="301"/>
      <c r="G409" s="301"/>
      <c r="H409" s="301"/>
      <c r="I409" s="301"/>
      <c r="J409" s="301"/>
      <c r="K409" s="301"/>
      <c r="L409" s="301"/>
      <c r="M409" s="301"/>
      <c r="N409" s="301"/>
      <c r="O409" s="301"/>
      <c r="P409" s="301"/>
    </row>
    <row r="410" spans="1:16" x14ac:dyDescent="0.25">
      <c r="A410" s="301"/>
      <c r="B410" s="301"/>
      <c r="C410" s="301"/>
      <c r="D410" s="301"/>
      <c r="E410" s="301"/>
      <c r="F410" s="301"/>
      <c r="G410" s="301"/>
      <c r="H410" s="301"/>
      <c r="I410" s="301"/>
      <c r="J410" s="301"/>
      <c r="K410" s="301"/>
      <c r="L410" s="301"/>
      <c r="M410" s="301"/>
      <c r="N410" s="301"/>
      <c r="O410" s="301"/>
      <c r="P410" s="301"/>
    </row>
    <row r="411" spans="1:16" x14ac:dyDescent="0.25">
      <c r="A411" s="301"/>
      <c r="B411" s="301"/>
      <c r="C411" s="301"/>
      <c r="D411" s="301"/>
      <c r="E411" s="301"/>
      <c r="F411" s="301"/>
      <c r="G411" s="301"/>
      <c r="H411" s="301"/>
      <c r="I411" s="301"/>
      <c r="J411" s="301"/>
      <c r="K411" s="301"/>
      <c r="L411" s="301"/>
      <c r="M411" s="301"/>
      <c r="N411" s="301"/>
      <c r="O411" s="301"/>
      <c r="P411" s="301"/>
    </row>
    <row r="412" spans="1:16" x14ac:dyDescent="0.25">
      <c r="A412" s="301"/>
      <c r="B412" s="301"/>
      <c r="C412" s="301"/>
      <c r="D412" s="301"/>
      <c r="E412" s="301"/>
      <c r="F412" s="301"/>
      <c r="G412" s="301"/>
      <c r="H412" s="301"/>
      <c r="I412" s="301"/>
      <c r="J412" s="301"/>
      <c r="K412" s="301"/>
      <c r="L412" s="301"/>
      <c r="M412" s="301"/>
      <c r="N412" s="301"/>
      <c r="O412" s="301"/>
      <c r="P412" s="301"/>
    </row>
    <row r="413" spans="1:16" x14ac:dyDescent="0.25">
      <c r="A413" s="301"/>
      <c r="B413" s="301"/>
      <c r="C413" s="301"/>
      <c r="D413" s="301"/>
      <c r="E413" s="301"/>
      <c r="F413" s="301"/>
      <c r="G413" s="301"/>
      <c r="H413" s="301"/>
      <c r="I413" s="301"/>
      <c r="J413" s="301"/>
      <c r="K413" s="301"/>
      <c r="L413" s="301"/>
      <c r="M413" s="301"/>
      <c r="N413" s="301"/>
      <c r="O413" s="301"/>
      <c r="P413" s="301"/>
    </row>
    <row r="414" spans="1:16" x14ac:dyDescent="0.25">
      <c r="A414" s="301"/>
      <c r="B414" s="301"/>
      <c r="C414" s="301"/>
      <c r="D414" s="301"/>
      <c r="E414" s="301"/>
      <c r="F414" s="301"/>
      <c r="G414" s="301"/>
      <c r="H414" s="301"/>
      <c r="I414" s="301"/>
      <c r="J414" s="301"/>
      <c r="K414" s="301"/>
      <c r="L414" s="301"/>
      <c r="M414" s="301"/>
      <c r="N414" s="301"/>
      <c r="O414" s="301"/>
      <c r="P414" s="301"/>
    </row>
    <row r="415" spans="1:16" x14ac:dyDescent="0.25">
      <c r="A415" s="301"/>
      <c r="B415" s="301"/>
      <c r="C415" s="301"/>
      <c r="D415" s="301"/>
      <c r="E415" s="301"/>
      <c r="F415" s="301"/>
      <c r="G415" s="301"/>
      <c r="H415" s="301"/>
      <c r="I415" s="301"/>
      <c r="J415" s="301"/>
      <c r="K415" s="301"/>
      <c r="L415" s="301"/>
      <c r="M415" s="301"/>
      <c r="N415" s="301"/>
      <c r="O415" s="301"/>
      <c r="P415" s="301"/>
    </row>
    <row r="416" spans="1:16" x14ac:dyDescent="0.25">
      <c r="A416" s="301"/>
      <c r="B416" s="301"/>
      <c r="C416" s="301"/>
      <c r="D416" s="301"/>
      <c r="E416" s="301"/>
      <c r="F416" s="301"/>
      <c r="G416" s="301"/>
      <c r="H416" s="301"/>
      <c r="I416" s="301"/>
      <c r="J416" s="301"/>
      <c r="K416" s="301"/>
      <c r="L416" s="301"/>
      <c r="M416" s="301"/>
      <c r="N416" s="301"/>
      <c r="O416" s="301"/>
      <c r="P416" s="301"/>
    </row>
    <row r="417" spans="1:16" x14ac:dyDescent="0.25">
      <c r="A417" s="301"/>
      <c r="B417" s="301"/>
      <c r="C417" s="301"/>
      <c r="D417" s="301"/>
      <c r="E417" s="301"/>
      <c r="F417" s="301"/>
      <c r="G417" s="301"/>
      <c r="H417" s="301"/>
      <c r="I417" s="301"/>
      <c r="J417" s="301"/>
      <c r="K417" s="301"/>
      <c r="L417" s="301"/>
      <c r="M417" s="301"/>
      <c r="N417" s="301"/>
      <c r="O417" s="301"/>
      <c r="P417" s="301"/>
    </row>
    <row r="418" spans="1:16" x14ac:dyDescent="0.25">
      <c r="A418" s="301"/>
      <c r="B418" s="301"/>
      <c r="C418" s="301"/>
      <c r="D418" s="301"/>
      <c r="E418" s="301"/>
      <c r="F418" s="301"/>
      <c r="G418" s="301"/>
      <c r="H418" s="301"/>
      <c r="I418" s="301"/>
      <c r="J418" s="301"/>
      <c r="K418" s="301"/>
      <c r="L418" s="301"/>
      <c r="M418" s="301"/>
      <c r="N418" s="301"/>
      <c r="O418" s="301"/>
      <c r="P418" s="301"/>
    </row>
    <row r="419" spans="1:16" x14ac:dyDescent="0.25">
      <c r="A419" s="301"/>
      <c r="B419" s="301"/>
      <c r="C419" s="301"/>
      <c r="D419" s="301"/>
      <c r="E419" s="301"/>
      <c r="F419" s="301"/>
      <c r="G419" s="301"/>
      <c r="H419" s="301"/>
      <c r="I419" s="301"/>
      <c r="J419" s="301"/>
      <c r="K419" s="301"/>
      <c r="L419" s="301"/>
      <c r="M419" s="301"/>
      <c r="N419" s="301"/>
      <c r="O419" s="301"/>
      <c r="P419" s="301"/>
    </row>
    <row r="420" spans="1:16" x14ac:dyDescent="0.25">
      <c r="A420" s="301"/>
      <c r="B420" s="301"/>
      <c r="C420" s="301"/>
      <c r="D420" s="301"/>
      <c r="E420" s="301"/>
      <c r="F420" s="301"/>
      <c r="G420" s="301"/>
      <c r="H420" s="301"/>
      <c r="I420" s="301"/>
      <c r="J420" s="301"/>
      <c r="K420" s="301"/>
      <c r="L420" s="301"/>
      <c r="M420" s="301"/>
      <c r="N420" s="301"/>
      <c r="O420" s="301"/>
      <c r="P420" s="301"/>
    </row>
    <row r="421" spans="1:16" x14ac:dyDescent="0.25">
      <c r="A421" s="301"/>
      <c r="B421" s="301"/>
      <c r="C421" s="301"/>
      <c r="D421" s="301"/>
      <c r="E421" s="301"/>
      <c r="F421" s="301"/>
      <c r="G421" s="301"/>
      <c r="H421" s="301"/>
      <c r="I421" s="301"/>
      <c r="J421" s="301"/>
      <c r="K421" s="301"/>
      <c r="L421" s="301"/>
      <c r="M421" s="301"/>
      <c r="N421" s="301"/>
      <c r="O421" s="301"/>
      <c r="P421" s="301"/>
    </row>
    <row r="422" spans="1:16" x14ac:dyDescent="0.25">
      <c r="A422" s="301"/>
      <c r="B422" s="301"/>
      <c r="C422" s="301"/>
      <c r="D422" s="301"/>
      <c r="E422" s="301"/>
      <c r="F422" s="301"/>
      <c r="G422" s="301"/>
      <c r="H422" s="301"/>
      <c r="I422" s="301"/>
      <c r="J422" s="301"/>
      <c r="K422" s="301"/>
      <c r="L422" s="301"/>
      <c r="M422" s="301"/>
      <c r="N422" s="301"/>
      <c r="O422" s="301"/>
      <c r="P422" s="301"/>
    </row>
    <row r="423" spans="1:16" x14ac:dyDescent="0.25">
      <c r="A423" s="301"/>
      <c r="B423" s="301"/>
      <c r="C423" s="301"/>
      <c r="D423" s="301"/>
      <c r="E423" s="301"/>
      <c r="F423" s="301"/>
      <c r="G423" s="301"/>
      <c r="H423" s="301"/>
      <c r="I423" s="301"/>
      <c r="J423" s="301"/>
      <c r="K423" s="301"/>
      <c r="L423" s="301"/>
      <c r="M423" s="301"/>
      <c r="N423" s="301"/>
      <c r="O423" s="301"/>
      <c r="P423" s="301"/>
    </row>
    <row r="424" spans="1:16" x14ac:dyDescent="0.25">
      <c r="A424" s="301"/>
      <c r="B424" s="301"/>
      <c r="C424" s="301"/>
      <c r="D424" s="301"/>
      <c r="E424" s="301"/>
      <c r="F424" s="301"/>
      <c r="G424" s="301"/>
      <c r="H424" s="301"/>
      <c r="I424" s="301"/>
      <c r="J424" s="301"/>
      <c r="K424" s="301"/>
      <c r="L424" s="301"/>
      <c r="M424" s="301"/>
      <c r="N424" s="301"/>
      <c r="O424" s="301"/>
      <c r="P424" s="301"/>
    </row>
    <row r="425" spans="1:16" x14ac:dyDescent="0.25">
      <c r="A425" s="301"/>
      <c r="B425" s="301"/>
      <c r="C425" s="301"/>
      <c r="D425" s="301"/>
      <c r="E425" s="301"/>
      <c r="F425" s="301"/>
      <c r="G425" s="301"/>
      <c r="H425" s="301"/>
      <c r="I425" s="301"/>
      <c r="J425" s="301"/>
      <c r="K425" s="301"/>
      <c r="L425" s="301"/>
      <c r="M425" s="301"/>
      <c r="N425" s="301"/>
      <c r="O425" s="301"/>
      <c r="P425" s="301"/>
    </row>
    <row r="426" spans="1:16" x14ac:dyDescent="0.25">
      <c r="A426" s="301"/>
      <c r="B426" s="301"/>
      <c r="C426" s="301"/>
      <c r="D426" s="301"/>
      <c r="E426" s="301"/>
      <c r="F426" s="301"/>
      <c r="G426" s="301"/>
      <c r="H426" s="301"/>
      <c r="I426" s="301"/>
      <c r="J426" s="301"/>
      <c r="K426" s="301"/>
      <c r="L426" s="301"/>
      <c r="M426" s="301"/>
      <c r="N426" s="301"/>
      <c r="O426" s="301"/>
      <c r="P426" s="301"/>
    </row>
    <row r="427" spans="1:16" x14ac:dyDescent="0.25">
      <c r="A427" s="301"/>
      <c r="B427" s="301"/>
      <c r="C427" s="301"/>
      <c r="D427" s="301"/>
      <c r="E427" s="301"/>
      <c r="F427" s="301"/>
      <c r="G427" s="301"/>
      <c r="H427" s="301"/>
      <c r="I427" s="301"/>
      <c r="J427" s="301"/>
      <c r="K427" s="301"/>
      <c r="L427" s="301"/>
      <c r="M427" s="301"/>
      <c r="N427" s="301"/>
      <c r="O427" s="301"/>
      <c r="P427" s="301"/>
    </row>
    <row r="428" spans="1:16" x14ac:dyDescent="0.25">
      <c r="A428" s="301"/>
      <c r="B428" s="301"/>
      <c r="C428" s="301"/>
      <c r="D428" s="301"/>
      <c r="E428" s="301"/>
      <c r="F428" s="301"/>
      <c r="G428" s="301"/>
      <c r="H428" s="301"/>
      <c r="I428" s="301"/>
      <c r="J428" s="301"/>
      <c r="K428" s="301"/>
      <c r="L428" s="301"/>
      <c r="M428" s="301"/>
      <c r="N428" s="301"/>
      <c r="O428" s="301"/>
      <c r="P428" s="301"/>
    </row>
    <row r="429" spans="1:16" x14ac:dyDescent="0.25">
      <c r="A429" s="301"/>
      <c r="B429" s="301"/>
      <c r="C429" s="301"/>
      <c r="D429" s="301"/>
      <c r="E429" s="301"/>
      <c r="F429" s="301"/>
      <c r="G429" s="301"/>
      <c r="H429" s="301"/>
      <c r="I429" s="301"/>
      <c r="J429" s="301"/>
      <c r="K429" s="301"/>
      <c r="L429" s="301"/>
      <c r="M429" s="301"/>
      <c r="N429" s="301"/>
      <c r="O429" s="301"/>
      <c r="P429" s="301"/>
    </row>
    <row r="430" spans="1:16" x14ac:dyDescent="0.25">
      <c r="A430" s="301"/>
      <c r="B430" s="301"/>
      <c r="C430" s="301"/>
      <c r="D430" s="301"/>
      <c r="E430" s="301"/>
      <c r="F430" s="301"/>
      <c r="G430" s="301"/>
      <c r="H430" s="301"/>
      <c r="I430" s="301"/>
      <c r="J430" s="301"/>
      <c r="K430" s="301"/>
      <c r="L430" s="301"/>
      <c r="M430" s="301"/>
      <c r="N430" s="301"/>
      <c r="O430" s="301"/>
      <c r="P430" s="301"/>
    </row>
    <row r="431" spans="1:16" x14ac:dyDescent="0.25">
      <c r="A431" s="301"/>
      <c r="B431" s="301"/>
      <c r="C431" s="301"/>
      <c r="D431" s="301"/>
      <c r="E431" s="301"/>
      <c r="F431" s="301"/>
      <c r="G431" s="301"/>
      <c r="H431" s="301"/>
      <c r="I431" s="301"/>
      <c r="J431" s="301"/>
      <c r="K431" s="301"/>
      <c r="L431" s="301"/>
      <c r="M431" s="301"/>
      <c r="N431" s="301"/>
      <c r="O431" s="301"/>
      <c r="P431" s="301"/>
    </row>
    <row r="432" spans="1:16" x14ac:dyDescent="0.25">
      <c r="A432" s="301"/>
      <c r="B432" s="301"/>
      <c r="C432" s="301"/>
      <c r="D432" s="301"/>
      <c r="E432" s="301"/>
      <c r="F432" s="301"/>
      <c r="G432" s="301"/>
      <c r="H432" s="301"/>
      <c r="I432" s="301"/>
      <c r="J432" s="301"/>
      <c r="K432" s="301"/>
      <c r="L432" s="301"/>
      <c r="M432" s="301"/>
      <c r="N432" s="301"/>
      <c r="O432" s="301"/>
      <c r="P432" s="301"/>
    </row>
    <row r="433" spans="1:16" x14ac:dyDescent="0.25">
      <c r="A433" s="301"/>
      <c r="B433" s="301"/>
      <c r="C433" s="301"/>
      <c r="D433" s="301"/>
      <c r="E433" s="301"/>
      <c r="F433" s="301"/>
      <c r="G433" s="301"/>
      <c r="H433" s="301"/>
      <c r="I433" s="301"/>
      <c r="J433" s="301"/>
      <c r="K433" s="301"/>
      <c r="L433" s="301"/>
      <c r="M433" s="301"/>
      <c r="N433" s="301"/>
      <c r="O433" s="301"/>
      <c r="P433" s="301"/>
    </row>
    <row r="434" spans="1:16" x14ac:dyDescent="0.25">
      <c r="A434" s="301"/>
      <c r="B434" s="301"/>
      <c r="C434" s="301"/>
      <c r="D434" s="301"/>
      <c r="E434" s="301"/>
      <c r="F434" s="301"/>
      <c r="G434" s="301"/>
      <c r="H434" s="301"/>
      <c r="I434" s="301"/>
      <c r="J434" s="301"/>
      <c r="K434" s="301"/>
      <c r="L434" s="301"/>
      <c r="M434" s="301"/>
      <c r="N434" s="301"/>
      <c r="O434" s="301"/>
      <c r="P434" s="301"/>
    </row>
    <row r="435" spans="1:16" x14ac:dyDescent="0.25">
      <c r="A435" s="301"/>
      <c r="B435" s="301"/>
      <c r="C435" s="301"/>
      <c r="D435" s="301"/>
      <c r="E435" s="301"/>
      <c r="F435" s="301"/>
      <c r="G435" s="301"/>
      <c r="H435" s="301"/>
      <c r="I435" s="301"/>
      <c r="J435" s="301"/>
      <c r="K435" s="301"/>
      <c r="L435" s="301"/>
      <c r="M435" s="301"/>
      <c r="N435" s="301"/>
      <c r="O435" s="301"/>
      <c r="P435" s="301"/>
    </row>
    <row r="436" spans="1:16" x14ac:dyDescent="0.25">
      <c r="A436" s="301"/>
      <c r="B436" s="301"/>
      <c r="C436" s="301"/>
      <c r="D436" s="301"/>
      <c r="E436" s="301"/>
      <c r="F436" s="301"/>
      <c r="G436" s="301"/>
      <c r="H436" s="301"/>
      <c r="I436" s="301"/>
      <c r="J436" s="301"/>
      <c r="K436" s="301"/>
      <c r="L436" s="301"/>
      <c r="M436" s="301"/>
      <c r="N436" s="301"/>
      <c r="O436" s="301"/>
      <c r="P436" s="301"/>
    </row>
    <row r="437" spans="1:16" x14ac:dyDescent="0.25">
      <c r="A437" s="301"/>
      <c r="B437" s="301"/>
      <c r="C437" s="301"/>
      <c r="D437" s="301"/>
      <c r="E437" s="301"/>
      <c r="F437" s="301"/>
      <c r="G437" s="301"/>
      <c r="H437" s="301"/>
      <c r="I437" s="301"/>
      <c r="J437" s="301"/>
      <c r="K437" s="301"/>
      <c r="L437" s="301"/>
      <c r="M437" s="301"/>
      <c r="N437" s="301"/>
      <c r="O437" s="301"/>
      <c r="P437" s="301"/>
    </row>
    <row r="438" spans="1:16" x14ac:dyDescent="0.25">
      <c r="A438" s="301"/>
      <c r="B438" s="301"/>
      <c r="C438" s="301"/>
      <c r="D438" s="301"/>
      <c r="E438" s="301"/>
      <c r="F438" s="301"/>
      <c r="G438" s="301"/>
      <c r="H438" s="301"/>
      <c r="I438" s="301"/>
      <c r="J438" s="301"/>
      <c r="K438" s="301"/>
      <c r="L438" s="301"/>
      <c r="M438" s="301"/>
      <c r="N438" s="301"/>
      <c r="O438" s="301"/>
      <c r="P438" s="301"/>
    </row>
    <row r="439" spans="1:16" x14ac:dyDescent="0.25">
      <c r="A439" s="301"/>
      <c r="B439" s="301"/>
      <c r="C439" s="301"/>
      <c r="D439" s="301"/>
      <c r="E439" s="301"/>
      <c r="F439" s="301"/>
      <c r="G439" s="301"/>
      <c r="H439" s="301"/>
      <c r="I439" s="301"/>
      <c r="J439" s="301"/>
      <c r="K439" s="301"/>
      <c r="L439" s="301"/>
      <c r="M439" s="301"/>
      <c r="N439" s="301"/>
      <c r="O439" s="301"/>
      <c r="P439" s="301"/>
    </row>
    <row r="440" spans="1:16" x14ac:dyDescent="0.25">
      <c r="A440" s="301"/>
      <c r="B440" s="301"/>
      <c r="C440" s="301"/>
      <c r="D440" s="301"/>
      <c r="E440" s="301"/>
      <c r="F440" s="301"/>
      <c r="G440" s="301"/>
      <c r="H440" s="301"/>
      <c r="I440" s="301"/>
      <c r="J440" s="301"/>
      <c r="K440" s="301"/>
      <c r="L440" s="301"/>
      <c r="M440" s="301"/>
      <c r="N440" s="301"/>
      <c r="O440" s="301"/>
      <c r="P440" s="301"/>
    </row>
    <row r="441" spans="1:16" x14ac:dyDescent="0.25">
      <c r="A441" s="301"/>
      <c r="B441" s="301"/>
      <c r="C441" s="301"/>
      <c r="D441" s="301"/>
      <c r="E441" s="301"/>
      <c r="F441" s="301"/>
      <c r="G441" s="301"/>
      <c r="H441" s="301"/>
      <c r="I441" s="301"/>
      <c r="J441" s="301"/>
      <c r="K441" s="301"/>
      <c r="L441" s="301"/>
      <c r="M441" s="301"/>
      <c r="N441" s="301"/>
      <c r="O441" s="301"/>
      <c r="P441" s="301"/>
    </row>
    <row r="442" spans="1:16" x14ac:dyDescent="0.25">
      <c r="A442" s="301"/>
      <c r="B442" s="301"/>
      <c r="C442" s="301"/>
      <c r="D442" s="301"/>
      <c r="E442" s="301"/>
      <c r="F442" s="301"/>
      <c r="G442" s="301"/>
      <c r="H442" s="301"/>
      <c r="I442" s="301"/>
      <c r="J442" s="301"/>
      <c r="K442" s="301"/>
      <c r="L442" s="301"/>
      <c r="M442" s="301"/>
      <c r="N442" s="301"/>
      <c r="O442" s="301"/>
      <c r="P442" s="301"/>
    </row>
    <row r="443" spans="1:16" x14ac:dyDescent="0.25">
      <c r="A443" s="301"/>
      <c r="B443" s="301"/>
      <c r="C443" s="301"/>
      <c r="D443" s="301"/>
      <c r="E443" s="301"/>
      <c r="F443" s="301"/>
      <c r="G443" s="301"/>
      <c r="H443" s="301"/>
      <c r="I443" s="301"/>
      <c r="J443" s="301"/>
      <c r="K443" s="301"/>
      <c r="L443" s="301"/>
      <c r="M443" s="301"/>
      <c r="N443" s="301"/>
      <c r="O443" s="301"/>
      <c r="P443" s="301"/>
    </row>
    <row r="444" spans="1:16" x14ac:dyDescent="0.25">
      <c r="A444" s="301"/>
      <c r="B444" s="301"/>
      <c r="C444" s="301"/>
      <c r="D444" s="301"/>
      <c r="E444" s="301"/>
      <c r="F444" s="301"/>
      <c r="G444" s="301"/>
      <c r="H444" s="301"/>
      <c r="I444" s="301"/>
      <c r="J444" s="301"/>
      <c r="K444" s="301"/>
      <c r="L444" s="301"/>
      <c r="M444" s="301"/>
      <c r="N444" s="301"/>
      <c r="O444" s="301"/>
      <c r="P444" s="301"/>
    </row>
    <row r="445" spans="1:16" x14ac:dyDescent="0.25">
      <c r="A445" s="301"/>
      <c r="B445" s="301"/>
      <c r="C445" s="301"/>
      <c r="D445" s="301"/>
      <c r="E445" s="301"/>
      <c r="F445" s="301"/>
      <c r="G445" s="301"/>
      <c r="H445" s="301"/>
      <c r="I445" s="301"/>
      <c r="J445" s="301"/>
      <c r="K445" s="301"/>
      <c r="L445" s="301"/>
      <c r="M445" s="301"/>
      <c r="N445" s="301"/>
      <c r="O445" s="301"/>
      <c r="P445" s="301"/>
    </row>
    <row r="446" spans="1:16" x14ac:dyDescent="0.25">
      <c r="A446" s="301"/>
      <c r="B446" s="301"/>
      <c r="C446" s="301"/>
      <c r="D446" s="301"/>
      <c r="E446" s="301"/>
      <c r="F446" s="301"/>
      <c r="G446" s="301"/>
      <c r="H446" s="301"/>
      <c r="I446" s="301"/>
      <c r="J446" s="301"/>
      <c r="K446" s="301"/>
      <c r="L446" s="301"/>
      <c r="M446" s="301"/>
      <c r="N446" s="301"/>
      <c r="O446" s="301"/>
      <c r="P446" s="301"/>
    </row>
    <row r="447" spans="1:16" x14ac:dyDescent="0.25">
      <c r="A447" s="301"/>
      <c r="B447" s="301"/>
      <c r="C447" s="301"/>
      <c r="D447" s="301"/>
      <c r="E447" s="301"/>
      <c r="F447" s="301"/>
      <c r="G447" s="301"/>
      <c r="H447" s="301"/>
      <c r="I447" s="301"/>
      <c r="J447" s="301"/>
      <c r="K447" s="301"/>
      <c r="L447" s="301"/>
      <c r="M447" s="301"/>
      <c r="N447" s="301"/>
      <c r="O447" s="301"/>
      <c r="P447" s="301"/>
    </row>
    <row r="448" spans="1:16" x14ac:dyDescent="0.25">
      <c r="A448" s="301"/>
      <c r="B448" s="301"/>
      <c r="C448" s="301"/>
      <c r="D448" s="301"/>
      <c r="E448" s="301"/>
      <c r="F448" s="301"/>
      <c r="G448" s="301"/>
      <c r="H448" s="301"/>
      <c r="I448" s="301"/>
      <c r="J448" s="301"/>
      <c r="K448" s="301"/>
      <c r="L448" s="301"/>
      <c r="M448" s="301"/>
      <c r="N448" s="301"/>
      <c r="O448" s="301"/>
      <c r="P448" s="301"/>
    </row>
    <row r="449" spans="1:16" x14ac:dyDescent="0.25">
      <c r="A449" s="301"/>
      <c r="B449" s="301"/>
      <c r="C449" s="301"/>
      <c r="D449" s="301"/>
      <c r="E449" s="301"/>
      <c r="F449" s="301"/>
      <c r="G449" s="301"/>
      <c r="H449" s="301"/>
      <c r="I449" s="301"/>
      <c r="J449" s="301"/>
      <c r="K449" s="301"/>
      <c r="L449" s="301"/>
      <c r="M449" s="301"/>
      <c r="N449" s="301"/>
      <c r="O449" s="301"/>
      <c r="P449" s="301"/>
    </row>
    <row r="450" spans="1:16" x14ac:dyDescent="0.25">
      <c r="A450" s="301"/>
      <c r="B450" s="301"/>
      <c r="C450" s="301"/>
      <c r="D450" s="301"/>
      <c r="E450" s="301"/>
      <c r="F450" s="301"/>
      <c r="G450" s="301"/>
      <c r="H450" s="301"/>
      <c r="I450" s="301"/>
      <c r="J450" s="301"/>
      <c r="K450" s="301"/>
      <c r="L450" s="301"/>
      <c r="M450" s="301"/>
      <c r="N450" s="301"/>
      <c r="O450" s="301"/>
      <c r="P450" s="301"/>
    </row>
    <row r="451" spans="1:16" x14ac:dyDescent="0.25">
      <c r="A451" s="301"/>
      <c r="B451" s="301"/>
      <c r="C451" s="301"/>
      <c r="D451" s="301"/>
      <c r="E451" s="301"/>
      <c r="F451" s="301"/>
      <c r="G451" s="301"/>
      <c r="H451" s="301"/>
      <c r="I451" s="301"/>
      <c r="J451" s="301"/>
      <c r="K451" s="301"/>
      <c r="L451" s="301"/>
      <c r="M451" s="301"/>
      <c r="N451" s="301"/>
      <c r="O451" s="301"/>
      <c r="P451" s="301"/>
    </row>
    <row r="452" spans="1:16" x14ac:dyDescent="0.25">
      <c r="A452" s="301"/>
      <c r="B452" s="301"/>
      <c r="C452" s="301"/>
      <c r="D452" s="301"/>
      <c r="E452" s="301"/>
      <c r="F452" s="301"/>
      <c r="G452" s="301"/>
      <c r="H452" s="301"/>
      <c r="I452" s="301"/>
      <c r="J452" s="301"/>
      <c r="K452" s="301"/>
      <c r="L452" s="301"/>
      <c r="M452" s="301"/>
      <c r="N452" s="301"/>
      <c r="O452" s="301"/>
      <c r="P452" s="301"/>
    </row>
    <row r="453" spans="1:16" x14ac:dyDescent="0.25">
      <c r="A453" s="301"/>
      <c r="B453" s="301"/>
      <c r="C453" s="301"/>
      <c r="D453" s="301"/>
      <c r="E453" s="301"/>
      <c r="F453" s="301"/>
      <c r="G453" s="301"/>
      <c r="H453" s="301"/>
      <c r="I453" s="301"/>
      <c r="J453" s="301"/>
      <c r="K453" s="301"/>
      <c r="L453" s="301"/>
      <c r="M453" s="301"/>
      <c r="N453" s="301"/>
      <c r="O453" s="301"/>
      <c r="P453" s="301"/>
    </row>
    <row r="454" spans="1:16" x14ac:dyDescent="0.25">
      <c r="A454" s="301"/>
      <c r="B454" s="301"/>
      <c r="C454" s="301"/>
      <c r="D454" s="301"/>
      <c r="E454" s="301"/>
      <c r="F454" s="301"/>
      <c r="G454" s="301"/>
      <c r="H454" s="301"/>
      <c r="I454" s="301"/>
      <c r="J454" s="301"/>
      <c r="K454" s="301"/>
      <c r="L454" s="301"/>
      <c r="M454" s="301"/>
      <c r="N454" s="301"/>
      <c r="O454" s="301"/>
      <c r="P454" s="301"/>
    </row>
    <row r="455" spans="1:16" x14ac:dyDescent="0.25">
      <c r="A455" s="301"/>
      <c r="B455" s="301"/>
      <c r="C455" s="301"/>
      <c r="D455" s="301"/>
      <c r="E455" s="301"/>
      <c r="F455" s="301"/>
      <c r="G455" s="301"/>
      <c r="H455" s="301"/>
      <c r="I455" s="301"/>
      <c r="J455" s="301"/>
      <c r="K455" s="301"/>
      <c r="L455" s="301"/>
      <c r="M455" s="301"/>
      <c r="N455" s="301"/>
      <c r="O455" s="301"/>
      <c r="P455" s="301"/>
    </row>
    <row r="456" spans="1:16" x14ac:dyDescent="0.25">
      <c r="A456" s="301"/>
      <c r="B456" s="301"/>
      <c r="C456" s="301"/>
      <c r="D456" s="301"/>
      <c r="E456" s="301"/>
      <c r="F456" s="301"/>
      <c r="G456" s="301"/>
      <c r="H456" s="301"/>
      <c r="I456" s="301"/>
      <c r="J456" s="301"/>
      <c r="K456" s="301"/>
      <c r="L456" s="301"/>
      <c r="M456" s="301"/>
      <c r="N456" s="301"/>
      <c r="O456" s="301"/>
      <c r="P456" s="301"/>
    </row>
    <row r="457" spans="1:16" x14ac:dyDescent="0.25">
      <c r="A457" s="301"/>
      <c r="B457" s="301"/>
      <c r="C457" s="301"/>
      <c r="D457" s="301"/>
      <c r="E457" s="301"/>
      <c r="F457" s="301"/>
      <c r="G457" s="301"/>
      <c r="H457" s="301"/>
      <c r="I457" s="301"/>
      <c r="J457" s="301"/>
      <c r="K457" s="301"/>
      <c r="L457" s="301"/>
      <c r="M457" s="301"/>
      <c r="N457" s="301"/>
      <c r="O457" s="301"/>
      <c r="P457" s="301"/>
    </row>
    <row r="458" spans="1:16" x14ac:dyDescent="0.25">
      <c r="A458" s="301"/>
      <c r="B458" s="301"/>
      <c r="C458" s="301"/>
      <c r="D458" s="301"/>
      <c r="E458" s="301"/>
      <c r="F458" s="301"/>
      <c r="G458" s="301"/>
      <c r="H458" s="301"/>
      <c r="I458" s="301"/>
      <c r="J458" s="301"/>
      <c r="K458" s="301"/>
      <c r="L458" s="301"/>
      <c r="M458" s="301"/>
      <c r="N458" s="301"/>
      <c r="O458" s="301"/>
      <c r="P458" s="301"/>
    </row>
    <row r="459" spans="1:16" x14ac:dyDescent="0.25">
      <c r="A459" s="301"/>
      <c r="B459" s="301"/>
      <c r="C459" s="301"/>
      <c r="D459" s="301"/>
      <c r="E459" s="301"/>
      <c r="F459" s="301"/>
      <c r="G459" s="301"/>
      <c r="H459" s="301"/>
      <c r="I459" s="301"/>
      <c r="J459" s="301"/>
      <c r="K459" s="301"/>
      <c r="L459" s="301"/>
      <c r="M459" s="301"/>
      <c r="N459" s="301"/>
      <c r="O459" s="301"/>
      <c r="P459" s="301"/>
    </row>
    <row r="460" spans="1:16" x14ac:dyDescent="0.25">
      <c r="A460" s="301"/>
      <c r="B460" s="301"/>
      <c r="C460" s="301"/>
      <c r="D460" s="301"/>
      <c r="E460" s="301"/>
      <c r="F460" s="301"/>
      <c r="G460" s="301"/>
      <c r="H460" s="301"/>
      <c r="I460" s="301"/>
      <c r="J460" s="301"/>
      <c r="K460" s="301"/>
      <c r="L460" s="301"/>
      <c r="M460" s="301"/>
      <c r="N460" s="301"/>
      <c r="O460" s="301"/>
      <c r="P460" s="301"/>
    </row>
    <row r="461" spans="1:16" x14ac:dyDescent="0.25">
      <c r="A461" s="301"/>
      <c r="B461" s="301"/>
      <c r="C461" s="301"/>
      <c r="D461" s="301"/>
      <c r="E461" s="301"/>
      <c r="F461" s="301"/>
      <c r="G461" s="301"/>
      <c r="H461" s="301"/>
      <c r="I461" s="301"/>
      <c r="J461" s="301"/>
      <c r="K461" s="301"/>
      <c r="L461" s="301"/>
      <c r="M461" s="301"/>
      <c r="N461" s="301"/>
      <c r="O461" s="301"/>
      <c r="P461" s="301"/>
    </row>
    <row r="462" spans="1:16" x14ac:dyDescent="0.25">
      <c r="A462" s="301"/>
      <c r="B462" s="301"/>
      <c r="C462" s="301"/>
      <c r="D462" s="301"/>
      <c r="E462" s="301"/>
      <c r="F462" s="301"/>
      <c r="G462" s="301"/>
      <c r="H462" s="301"/>
      <c r="I462" s="301"/>
      <c r="J462" s="301"/>
      <c r="K462" s="301"/>
      <c r="L462" s="301"/>
      <c r="M462" s="301"/>
      <c r="N462" s="301"/>
      <c r="O462" s="301"/>
      <c r="P462" s="301"/>
    </row>
    <row r="463" spans="1:16" x14ac:dyDescent="0.25">
      <c r="A463" s="301"/>
      <c r="B463" s="301"/>
      <c r="C463" s="301"/>
      <c r="D463" s="301"/>
      <c r="E463" s="301"/>
      <c r="F463" s="301"/>
      <c r="G463" s="301"/>
      <c r="H463" s="301"/>
      <c r="I463" s="301"/>
      <c r="J463" s="301"/>
      <c r="K463" s="301"/>
      <c r="L463" s="301"/>
      <c r="M463" s="301"/>
      <c r="N463" s="301"/>
      <c r="O463" s="301"/>
      <c r="P463" s="301"/>
    </row>
    <row r="464" spans="1:16" x14ac:dyDescent="0.25">
      <c r="A464" s="301"/>
      <c r="B464" s="301"/>
      <c r="C464" s="301"/>
      <c r="D464" s="301"/>
      <c r="E464" s="301"/>
      <c r="F464" s="301"/>
      <c r="G464" s="301"/>
      <c r="H464" s="301"/>
      <c r="I464" s="301"/>
      <c r="J464" s="301"/>
      <c r="K464" s="301"/>
      <c r="L464" s="301"/>
      <c r="M464" s="301"/>
      <c r="N464" s="301"/>
      <c r="O464" s="301"/>
      <c r="P464" s="301"/>
    </row>
    <row r="465" spans="1:16" x14ac:dyDescent="0.25">
      <c r="A465" s="301"/>
      <c r="B465" s="301"/>
      <c r="C465" s="301"/>
      <c r="D465" s="301"/>
      <c r="E465" s="301"/>
      <c r="F465" s="301"/>
      <c r="G465" s="301"/>
      <c r="H465" s="301"/>
      <c r="I465" s="301"/>
      <c r="J465" s="301"/>
      <c r="K465" s="301"/>
      <c r="L465" s="301"/>
      <c r="M465" s="301"/>
      <c r="N465" s="301"/>
      <c r="O465" s="301"/>
      <c r="P465" s="301"/>
    </row>
    <row r="466" spans="1:16" x14ac:dyDescent="0.25">
      <c r="A466" s="301"/>
      <c r="B466" s="301"/>
      <c r="C466" s="301"/>
      <c r="D466" s="301"/>
      <c r="E466" s="301"/>
      <c r="F466" s="301"/>
      <c r="G466" s="301"/>
      <c r="H466" s="301"/>
      <c r="I466" s="301"/>
      <c r="J466" s="301"/>
      <c r="K466" s="301"/>
      <c r="L466" s="301"/>
      <c r="M466" s="301"/>
      <c r="N466" s="301"/>
      <c r="O466" s="301"/>
      <c r="P466" s="301"/>
    </row>
    <row r="467" spans="1:16" x14ac:dyDescent="0.25">
      <c r="A467" s="301"/>
      <c r="B467" s="301"/>
      <c r="C467" s="301"/>
      <c r="D467" s="301"/>
      <c r="E467" s="301"/>
      <c r="F467" s="301"/>
      <c r="G467" s="301"/>
      <c r="H467" s="301"/>
      <c r="I467" s="301"/>
      <c r="J467" s="301"/>
      <c r="K467" s="301"/>
      <c r="L467" s="301"/>
      <c r="M467" s="301"/>
      <c r="N467" s="301"/>
      <c r="O467" s="301"/>
      <c r="P467" s="301"/>
    </row>
    <row r="468" spans="1:16" x14ac:dyDescent="0.25">
      <c r="A468" s="301"/>
      <c r="B468" s="301"/>
      <c r="C468" s="301"/>
      <c r="D468" s="301"/>
      <c r="E468" s="301"/>
      <c r="F468" s="301"/>
      <c r="G468" s="301"/>
      <c r="H468" s="301"/>
      <c r="I468" s="301"/>
      <c r="J468" s="301"/>
      <c r="K468" s="301"/>
      <c r="L468" s="301"/>
      <c r="M468" s="301"/>
      <c r="N468" s="301"/>
      <c r="O468" s="301"/>
      <c r="P468" s="301"/>
    </row>
    <row r="469" spans="1:16" x14ac:dyDescent="0.25">
      <c r="A469" s="301"/>
      <c r="B469" s="301"/>
      <c r="C469" s="301"/>
      <c r="D469" s="301"/>
      <c r="E469" s="301"/>
      <c r="F469" s="301"/>
      <c r="G469" s="301"/>
      <c r="H469" s="301"/>
      <c r="I469" s="301"/>
      <c r="J469" s="301"/>
      <c r="K469" s="301"/>
      <c r="L469" s="301"/>
      <c r="M469" s="301"/>
      <c r="N469" s="301"/>
      <c r="O469" s="301"/>
      <c r="P469" s="301"/>
    </row>
    <row r="470" spans="1:16" x14ac:dyDescent="0.25">
      <c r="A470" s="301"/>
      <c r="B470" s="301"/>
      <c r="C470" s="301"/>
      <c r="D470" s="301"/>
      <c r="E470" s="301"/>
      <c r="F470" s="301"/>
      <c r="G470" s="301"/>
      <c r="H470" s="301"/>
      <c r="I470" s="301"/>
      <c r="J470" s="301"/>
      <c r="K470" s="301"/>
      <c r="L470" s="301"/>
      <c r="M470" s="301"/>
      <c r="N470" s="301"/>
      <c r="O470" s="301"/>
      <c r="P470" s="301"/>
    </row>
    <row r="471" spans="1:16" x14ac:dyDescent="0.25">
      <c r="A471" s="301"/>
      <c r="B471" s="301"/>
      <c r="C471" s="301"/>
      <c r="D471" s="301"/>
      <c r="E471" s="301"/>
      <c r="F471" s="301"/>
      <c r="G471" s="301"/>
      <c r="H471" s="301"/>
      <c r="I471" s="301"/>
      <c r="J471" s="301"/>
      <c r="K471" s="301"/>
      <c r="L471" s="301"/>
      <c r="M471" s="301"/>
      <c r="N471" s="301"/>
      <c r="O471" s="301"/>
      <c r="P471" s="301"/>
    </row>
    <row r="472" spans="1:16" x14ac:dyDescent="0.25">
      <c r="A472" s="301"/>
      <c r="B472" s="301"/>
      <c r="C472" s="301"/>
      <c r="D472" s="301"/>
      <c r="E472" s="301"/>
      <c r="F472" s="301"/>
      <c r="G472" s="301"/>
      <c r="H472" s="301"/>
      <c r="I472" s="301"/>
      <c r="J472" s="301"/>
      <c r="K472" s="301"/>
      <c r="L472" s="301"/>
      <c r="M472" s="301"/>
      <c r="N472" s="301"/>
      <c r="O472" s="301"/>
      <c r="P472" s="301"/>
    </row>
    <row r="473" spans="1:16" x14ac:dyDescent="0.25">
      <c r="A473" s="301"/>
      <c r="B473" s="301"/>
      <c r="C473" s="301"/>
      <c r="D473" s="301"/>
      <c r="E473" s="301"/>
      <c r="F473" s="301"/>
      <c r="G473" s="301"/>
      <c r="H473" s="301"/>
      <c r="I473" s="301"/>
      <c r="J473" s="301"/>
      <c r="K473" s="301"/>
      <c r="L473" s="301"/>
      <c r="M473" s="301"/>
      <c r="N473" s="301"/>
      <c r="O473" s="301"/>
      <c r="P473" s="301"/>
    </row>
    <row r="474" spans="1:16" x14ac:dyDescent="0.25">
      <c r="A474" s="301"/>
      <c r="B474" s="301"/>
      <c r="C474" s="301"/>
      <c r="D474" s="301"/>
      <c r="E474" s="301"/>
      <c r="F474" s="301"/>
      <c r="G474" s="301"/>
      <c r="H474" s="301"/>
      <c r="I474" s="301"/>
      <c r="J474" s="301"/>
      <c r="K474" s="301"/>
      <c r="L474" s="301"/>
      <c r="M474" s="301"/>
      <c r="N474" s="301"/>
      <c r="O474" s="301"/>
      <c r="P474" s="301"/>
    </row>
    <row r="475" spans="1:16" x14ac:dyDescent="0.25">
      <c r="A475" s="301"/>
      <c r="B475" s="301"/>
      <c r="C475" s="301"/>
      <c r="D475" s="301"/>
      <c r="E475" s="301"/>
      <c r="F475" s="301"/>
      <c r="G475" s="301"/>
      <c r="H475" s="301"/>
      <c r="I475" s="301"/>
      <c r="J475" s="301"/>
      <c r="K475" s="301"/>
      <c r="L475" s="301"/>
      <c r="M475" s="301"/>
      <c r="N475" s="301"/>
      <c r="O475" s="301"/>
      <c r="P475" s="301"/>
    </row>
    <row r="476" spans="1:16" x14ac:dyDescent="0.25">
      <c r="A476" s="301"/>
      <c r="B476" s="301"/>
      <c r="C476" s="301"/>
      <c r="D476" s="301"/>
      <c r="E476" s="301"/>
      <c r="F476" s="301"/>
      <c r="G476" s="301"/>
      <c r="H476" s="301"/>
      <c r="I476" s="301"/>
      <c r="J476" s="301"/>
      <c r="K476" s="301"/>
      <c r="L476" s="301"/>
      <c r="M476" s="301"/>
      <c r="N476" s="301"/>
      <c r="O476" s="301"/>
      <c r="P476" s="301"/>
    </row>
    <row r="477" spans="1:16" x14ac:dyDescent="0.25">
      <c r="A477" s="301"/>
      <c r="B477" s="301"/>
      <c r="C477" s="301"/>
      <c r="D477" s="301"/>
      <c r="E477" s="301"/>
      <c r="F477" s="301"/>
      <c r="G477" s="301"/>
      <c r="H477" s="301"/>
      <c r="I477" s="301"/>
      <c r="J477" s="301"/>
      <c r="K477" s="301"/>
      <c r="L477" s="301"/>
      <c r="M477" s="301"/>
      <c r="N477" s="301"/>
      <c r="O477" s="301"/>
      <c r="P477" s="301"/>
    </row>
    <row r="478" spans="1:16" x14ac:dyDescent="0.25">
      <c r="A478" s="301"/>
      <c r="B478" s="301"/>
      <c r="C478" s="301"/>
      <c r="D478" s="301"/>
      <c r="E478" s="301"/>
      <c r="F478" s="301"/>
      <c r="G478" s="301"/>
      <c r="H478" s="301"/>
      <c r="I478" s="301"/>
      <c r="J478" s="301"/>
      <c r="K478" s="301"/>
      <c r="L478" s="301"/>
      <c r="M478" s="301"/>
      <c r="N478" s="301"/>
      <c r="O478" s="301"/>
      <c r="P478" s="301"/>
    </row>
    <row r="479" spans="1:16" x14ac:dyDescent="0.25">
      <c r="A479" s="301"/>
      <c r="B479" s="301"/>
      <c r="C479" s="301"/>
      <c r="D479" s="301"/>
      <c r="E479" s="301"/>
      <c r="F479" s="301"/>
      <c r="G479" s="301"/>
      <c r="H479" s="301"/>
      <c r="I479" s="301"/>
      <c r="J479" s="301"/>
      <c r="K479" s="301"/>
      <c r="L479" s="301"/>
      <c r="M479" s="301"/>
      <c r="N479" s="301"/>
      <c r="O479" s="301"/>
      <c r="P479" s="301"/>
    </row>
    <row r="480" spans="1:16" x14ac:dyDescent="0.25">
      <c r="A480" s="301"/>
      <c r="B480" s="301"/>
      <c r="C480" s="301"/>
      <c r="D480" s="301"/>
      <c r="E480" s="301"/>
      <c r="F480" s="301"/>
      <c r="G480" s="301"/>
      <c r="H480" s="301"/>
      <c r="I480" s="301"/>
      <c r="J480" s="301"/>
      <c r="K480" s="301"/>
      <c r="L480" s="301"/>
      <c r="M480" s="301"/>
      <c r="N480" s="301"/>
      <c r="O480" s="301"/>
      <c r="P480" s="301"/>
    </row>
    <row r="481" spans="1:16" x14ac:dyDescent="0.25">
      <c r="A481" s="301"/>
      <c r="B481" s="301"/>
      <c r="C481" s="301"/>
      <c r="D481" s="301"/>
      <c r="E481" s="301"/>
      <c r="F481" s="301"/>
      <c r="G481" s="301"/>
      <c r="H481" s="301"/>
      <c r="I481" s="301"/>
      <c r="J481" s="301"/>
      <c r="K481" s="301"/>
      <c r="L481" s="301"/>
      <c r="M481" s="301"/>
      <c r="N481" s="301"/>
      <c r="O481" s="301"/>
      <c r="P481" s="301"/>
    </row>
    <row r="482" spans="1:16" x14ac:dyDescent="0.25">
      <c r="A482" s="301"/>
      <c r="B482" s="301"/>
      <c r="C482" s="301"/>
      <c r="D482" s="301"/>
      <c r="E482" s="301"/>
      <c r="F482" s="301"/>
      <c r="G482" s="301"/>
      <c r="H482" s="301"/>
      <c r="I482" s="301"/>
      <c r="J482" s="301"/>
      <c r="K482" s="301"/>
      <c r="L482" s="301"/>
      <c r="M482" s="301"/>
      <c r="N482" s="301"/>
      <c r="O482" s="301"/>
      <c r="P482" s="301"/>
    </row>
    <row r="483" spans="1:16" x14ac:dyDescent="0.25">
      <c r="A483" s="301"/>
      <c r="B483" s="301"/>
      <c r="C483" s="301"/>
      <c r="D483" s="301"/>
      <c r="E483" s="301"/>
      <c r="F483" s="301"/>
      <c r="G483" s="301"/>
      <c r="H483" s="301"/>
      <c r="I483" s="301"/>
      <c r="J483" s="301"/>
      <c r="K483" s="301"/>
      <c r="L483" s="301"/>
      <c r="M483" s="301"/>
      <c r="N483" s="301"/>
      <c r="O483" s="301"/>
      <c r="P483" s="301"/>
    </row>
    <row r="484" spans="1:16" x14ac:dyDescent="0.25">
      <c r="A484" s="301"/>
      <c r="B484" s="301"/>
      <c r="C484" s="301"/>
      <c r="D484" s="301"/>
      <c r="E484" s="301"/>
      <c r="F484" s="301"/>
      <c r="G484" s="301"/>
      <c r="H484" s="301"/>
      <c r="I484" s="301"/>
      <c r="J484" s="301"/>
      <c r="K484" s="301"/>
      <c r="L484" s="301"/>
      <c r="M484" s="301"/>
      <c r="N484" s="301"/>
      <c r="O484" s="301"/>
      <c r="P484" s="301"/>
    </row>
    <row r="485" spans="1:16" x14ac:dyDescent="0.25">
      <c r="A485" s="301"/>
      <c r="B485" s="301"/>
      <c r="C485" s="301"/>
      <c r="D485" s="301"/>
      <c r="E485" s="301"/>
      <c r="F485" s="301"/>
      <c r="G485" s="301"/>
      <c r="H485" s="301"/>
      <c r="I485" s="301"/>
      <c r="J485" s="301"/>
      <c r="K485" s="301"/>
      <c r="L485" s="301"/>
      <c r="M485" s="301"/>
      <c r="N485" s="301"/>
      <c r="O485" s="301"/>
      <c r="P485" s="301"/>
    </row>
    <row r="486" spans="1:16" x14ac:dyDescent="0.25">
      <c r="A486" s="301"/>
      <c r="B486" s="301"/>
      <c r="C486" s="301"/>
      <c r="D486" s="301"/>
      <c r="E486" s="301"/>
      <c r="F486" s="301"/>
      <c r="G486" s="301"/>
      <c r="H486" s="301"/>
      <c r="I486" s="301"/>
      <c r="J486" s="301"/>
      <c r="K486" s="301"/>
      <c r="L486" s="301"/>
      <c r="M486" s="301"/>
      <c r="N486" s="301"/>
      <c r="O486" s="301"/>
      <c r="P486" s="301"/>
    </row>
    <row r="487" spans="1:16" x14ac:dyDescent="0.25">
      <c r="A487" s="301"/>
      <c r="B487" s="301"/>
      <c r="C487" s="301"/>
      <c r="D487" s="301"/>
      <c r="E487" s="301"/>
      <c r="F487" s="301"/>
      <c r="G487" s="301"/>
      <c r="H487" s="301"/>
      <c r="I487" s="301"/>
      <c r="J487" s="301"/>
      <c r="K487" s="301"/>
      <c r="L487" s="301"/>
      <c r="M487" s="301"/>
      <c r="N487" s="301"/>
      <c r="O487" s="301"/>
      <c r="P487" s="301"/>
    </row>
    <row r="488" spans="1:16" x14ac:dyDescent="0.25">
      <c r="A488" s="301"/>
      <c r="B488" s="301"/>
      <c r="C488" s="301"/>
      <c r="D488" s="301"/>
      <c r="E488" s="301"/>
      <c r="F488" s="301"/>
      <c r="G488" s="301"/>
      <c r="H488" s="301"/>
      <c r="I488" s="301"/>
      <c r="J488" s="301"/>
      <c r="K488" s="301"/>
      <c r="L488" s="301"/>
      <c r="M488" s="301"/>
      <c r="N488" s="301"/>
      <c r="O488" s="301"/>
      <c r="P488" s="301"/>
    </row>
    <row r="489" spans="1:16" x14ac:dyDescent="0.25">
      <c r="A489" s="301"/>
      <c r="B489" s="301"/>
      <c r="C489" s="301"/>
      <c r="D489" s="301"/>
      <c r="E489" s="301"/>
      <c r="F489" s="301"/>
      <c r="G489" s="301"/>
      <c r="H489" s="301"/>
      <c r="I489" s="301"/>
      <c r="J489" s="301"/>
      <c r="K489" s="301"/>
      <c r="L489" s="301"/>
      <c r="M489" s="301"/>
      <c r="N489" s="301"/>
      <c r="O489" s="301"/>
      <c r="P489" s="301"/>
    </row>
    <row r="490" spans="1:16" x14ac:dyDescent="0.25">
      <c r="A490" s="301"/>
      <c r="B490" s="301"/>
      <c r="C490" s="301"/>
      <c r="D490" s="301"/>
      <c r="E490" s="301"/>
      <c r="F490" s="301"/>
      <c r="G490" s="301"/>
      <c r="H490" s="301"/>
      <c r="I490" s="301"/>
      <c r="J490" s="301"/>
      <c r="K490" s="301"/>
      <c r="L490" s="301"/>
      <c r="M490" s="301"/>
      <c r="N490" s="301"/>
      <c r="O490" s="301"/>
      <c r="P490" s="301"/>
    </row>
    <row r="491" spans="1:16" x14ac:dyDescent="0.25">
      <c r="A491" s="301"/>
      <c r="B491" s="301"/>
      <c r="C491" s="301"/>
      <c r="D491" s="301"/>
      <c r="E491" s="301"/>
      <c r="F491" s="301"/>
      <c r="G491" s="301"/>
      <c r="H491" s="301"/>
      <c r="I491" s="301"/>
      <c r="J491" s="301"/>
      <c r="K491" s="301"/>
      <c r="L491" s="301"/>
      <c r="M491" s="301"/>
      <c r="N491" s="301"/>
      <c r="O491" s="301"/>
      <c r="P491" s="301"/>
    </row>
    <row r="492" spans="1:16" x14ac:dyDescent="0.25">
      <c r="A492" s="301"/>
      <c r="B492" s="301"/>
      <c r="C492" s="301"/>
      <c r="D492" s="301"/>
      <c r="E492" s="301"/>
      <c r="F492" s="301"/>
      <c r="G492" s="301"/>
      <c r="H492" s="301"/>
      <c r="I492" s="301"/>
      <c r="J492" s="301"/>
      <c r="K492" s="301"/>
      <c r="L492" s="301"/>
      <c r="M492" s="301"/>
      <c r="N492" s="301"/>
      <c r="O492" s="301"/>
      <c r="P492" s="301"/>
    </row>
    <row r="493" spans="1:16" x14ac:dyDescent="0.25">
      <c r="A493" s="301"/>
      <c r="B493" s="301"/>
      <c r="C493" s="301"/>
      <c r="D493" s="301"/>
      <c r="E493" s="301"/>
      <c r="F493" s="301"/>
      <c r="G493" s="301"/>
      <c r="H493" s="301"/>
      <c r="I493" s="301"/>
      <c r="J493" s="301"/>
      <c r="K493" s="301"/>
      <c r="L493" s="301"/>
      <c r="M493" s="301"/>
      <c r="N493" s="301"/>
      <c r="O493" s="301"/>
      <c r="P493" s="301"/>
    </row>
    <row r="494" spans="1:16" x14ac:dyDescent="0.25">
      <c r="A494" s="301"/>
      <c r="B494" s="301"/>
      <c r="C494" s="301"/>
      <c r="D494" s="301"/>
      <c r="E494" s="301"/>
      <c r="F494" s="301"/>
      <c r="G494" s="301"/>
      <c r="H494" s="301"/>
      <c r="I494" s="301"/>
      <c r="J494" s="301"/>
      <c r="K494" s="301"/>
      <c r="L494" s="301"/>
      <c r="M494" s="301"/>
      <c r="N494" s="301"/>
      <c r="O494" s="301"/>
      <c r="P494" s="301"/>
    </row>
    <row r="495" spans="1:16" x14ac:dyDescent="0.25">
      <c r="A495" s="301"/>
      <c r="B495" s="301"/>
      <c r="C495" s="301"/>
      <c r="D495" s="301"/>
      <c r="E495" s="301"/>
      <c r="F495" s="301"/>
      <c r="G495" s="301"/>
      <c r="H495" s="301"/>
      <c r="I495" s="301"/>
      <c r="J495" s="301"/>
      <c r="K495" s="301"/>
      <c r="L495" s="301"/>
      <c r="M495" s="301"/>
      <c r="N495" s="301"/>
      <c r="O495" s="301"/>
      <c r="P495" s="301"/>
    </row>
    <row r="496" spans="1:16" x14ac:dyDescent="0.25">
      <c r="A496" s="301"/>
      <c r="B496" s="301"/>
      <c r="C496" s="301"/>
      <c r="D496" s="301"/>
      <c r="E496" s="301"/>
      <c r="F496" s="301"/>
      <c r="G496" s="301"/>
      <c r="H496" s="301"/>
      <c r="I496" s="301"/>
      <c r="J496" s="301"/>
      <c r="K496" s="301"/>
      <c r="L496" s="301"/>
      <c r="M496" s="301"/>
      <c r="N496" s="301"/>
      <c r="O496" s="301"/>
      <c r="P496" s="301"/>
    </row>
    <row r="497" spans="1:16" x14ac:dyDescent="0.25">
      <c r="A497" s="301"/>
      <c r="B497" s="301"/>
      <c r="C497" s="301"/>
      <c r="D497" s="301"/>
      <c r="E497" s="301"/>
      <c r="F497" s="301"/>
      <c r="G497" s="301"/>
      <c r="H497" s="301"/>
      <c r="I497" s="301"/>
      <c r="J497" s="301"/>
      <c r="K497" s="301"/>
      <c r="L497" s="301"/>
      <c r="M497" s="301"/>
      <c r="N497" s="301"/>
      <c r="O497" s="301"/>
      <c r="P497" s="301"/>
    </row>
    <row r="498" spans="1:16" x14ac:dyDescent="0.25">
      <c r="A498" s="301"/>
      <c r="B498" s="301"/>
      <c r="C498" s="301"/>
      <c r="D498" s="301"/>
      <c r="E498" s="301"/>
      <c r="F498" s="301"/>
      <c r="G498" s="301"/>
      <c r="H498" s="301"/>
      <c r="I498" s="301"/>
      <c r="J498" s="301"/>
      <c r="K498" s="301"/>
      <c r="L498" s="301"/>
      <c r="M498" s="301"/>
      <c r="N498" s="301"/>
      <c r="O498" s="301"/>
      <c r="P498" s="301"/>
    </row>
    <row r="499" spans="1:16" x14ac:dyDescent="0.25">
      <c r="A499" s="301"/>
      <c r="B499" s="301"/>
      <c r="C499" s="301"/>
      <c r="D499" s="301"/>
      <c r="E499" s="301"/>
      <c r="F499" s="301"/>
      <c r="G499" s="301"/>
      <c r="H499" s="301"/>
      <c r="I499" s="301"/>
      <c r="J499" s="301"/>
      <c r="K499" s="301"/>
      <c r="L499" s="301"/>
      <c r="M499" s="301"/>
      <c r="N499" s="301"/>
      <c r="O499" s="301"/>
      <c r="P499" s="301"/>
    </row>
    <row r="500" spans="1:16" x14ac:dyDescent="0.25">
      <c r="A500" s="301"/>
      <c r="B500" s="301"/>
      <c r="C500" s="301"/>
      <c r="D500" s="301"/>
      <c r="E500" s="301"/>
      <c r="F500" s="301"/>
      <c r="G500" s="301"/>
      <c r="H500" s="301"/>
      <c r="I500" s="301"/>
      <c r="J500" s="301"/>
      <c r="K500" s="301"/>
      <c r="L500" s="301"/>
      <c r="M500" s="301"/>
      <c r="N500" s="301"/>
      <c r="O500" s="301"/>
      <c r="P500" s="301"/>
    </row>
    <row r="501" spans="1:16" x14ac:dyDescent="0.25">
      <c r="A501" s="301"/>
      <c r="B501" s="301"/>
      <c r="C501" s="301"/>
      <c r="D501" s="301"/>
      <c r="E501" s="301"/>
      <c r="F501" s="301"/>
      <c r="G501" s="301"/>
      <c r="H501" s="301"/>
      <c r="I501" s="301"/>
      <c r="J501" s="301"/>
      <c r="K501" s="301"/>
      <c r="L501" s="301"/>
      <c r="M501" s="301"/>
      <c r="N501" s="301"/>
      <c r="O501" s="301"/>
      <c r="P501" s="301"/>
    </row>
    <row r="502" spans="1:16" x14ac:dyDescent="0.25">
      <c r="A502" s="301"/>
      <c r="B502" s="301"/>
      <c r="C502" s="301"/>
      <c r="D502" s="301"/>
      <c r="E502" s="301"/>
      <c r="F502" s="301"/>
      <c r="G502" s="301"/>
      <c r="H502" s="301"/>
      <c r="I502" s="301"/>
      <c r="J502" s="301"/>
      <c r="K502" s="301"/>
      <c r="L502" s="301"/>
      <c r="M502" s="301"/>
      <c r="N502" s="301"/>
      <c r="O502" s="301"/>
      <c r="P502" s="301"/>
    </row>
    <row r="503" spans="1:16" x14ac:dyDescent="0.25">
      <c r="A503" s="301"/>
      <c r="B503" s="301"/>
      <c r="C503" s="301"/>
      <c r="D503" s="301"/>
      <c r="E503" s="301"/>
      <c r="F503" s="301"/>
      <c r="G503" s="301"/>
      <c r="H503" s="301"/>
      <c r="I503" s="301"/>
      <c r="J503" s="301"/>
      <c r="K503" s="301"/>
      <c r="L503" s="301"/>
      <c r="M503" s="301"/>
      <c r="N503" s="301"/>
      <c r="O503" s="301"/>
      <c r="P503" s="301"/>
    </row>
    <row r="504" spans="1:16" x14ac:dyDescent="0.25">
      <c r="A504" s="301"/>
      <c r="B504" s="301"/>
      <c r="C504" s="301"/>
      <c r="D504" s="301"/>
      <c r="E504" s="301"/>
      <c r="F504" s="301"/>
      <c r="G504" s="301"/>
      <c r="H504" s="301"/>
      <c r="I504" s="301"/>
      <c r="J504" s="301"/>
      <c r="K504" s="301"/>
      <c r="L504" s="301"/>
      <c r="M504" s="301"/>
      <c r="N504" s="301"/>
      <c r="O504" s="301"/>
      <c r="P504" s="301"/>
    </row>
    <row r="505" spans="1:16" x14ac:dyDescent="0.25">
      <c r="A505" s="301"/>
      <c r="B505" s="301"/>
      <c r="C505" s="301"/>
      <c r="D505" s="301"/>
      <c r="E505" s="301"/>
      <c r="F505" s="301"/>
      <c r="G505" s="301"/>
      <c r="H505" s="301"/>
      <c r="I505" s="301"/>
      <c r="J505" s="301"/>
      <c r="K505" s="301"/>
      <c r="L505" s="301"/>
      <c r="M505" s="301"/>
      <c r="N505" s="301"/>
      <c r="O505" s="301"/>
      <c r="P505" s="301"/>
    </row>
    <row r="506" spans="1:16" x14ac:dyDescent="0.25">
      <c r="A506" s="301"/>
      <c r="B506" s="301"/>
      <c r="C506" s="301"/>
      <c r="D506" s="301"/>
      <c r="E506" s="301"/>
      <c r="F506" s="301"/>
      <c r="G506" s="301"/>
      <c r="H506" s="301"/>
      <c r="I506" s="301"/>
      <c r="J506" s="301"/>
      <c r="K506" s="301"/>
      <c r="L506" s="301"/>
      <c r="M506" s="301"/>
      <c r="N506" s="301"/>
      <c r="O506" s="301"/>
      <c r="P506" s="301"/>
    </row>
    <row r="507" spans="1:16" x14ac:dyDescent="0.25">
      <c r="A507" s="301"/>
      <c r="B507" s="301"/>
      <c r="C507" s="301"/>
      <c r="D507" s="301"/>
      <c r="E507" s="301"/>
      <c r="F507" s="301"/>
      <c r="G507" s="301"/>
      <c r="H507" s="301"/>
      <c r="I507" s="301"/>
      <c r="J507" s="301"/>
      <c r="K507" s="301"/>
      <c r="L507" s="301"/>
      <c r="M507" s="301"/>
      <c r="N507" s="301"/>
      <c r="O507" s="301"/>
      <c r="P507" s="301"/>
    </row>
    <row r="508" spans="1:16" x14ac:dyDescent="0.25">
      <c r="A508" s="301"/>
      <c r="B508" s="301"/>
      <c r="C508" s="301"/>
      <c r="D508" s="301"/>
      <c r="E508" s="301"/>
      <c r="F508" s="301"/>
      <c r="G508" s="301"/>
      <c r="H508" s="301"/>
      <c r="I508" s="301"/>
      <c r="J508" s="301"/>
      <c r="K508" s="301"/>
      <c r="L508" s="301"/>
      <c r="M508" s="301"/>
      <c r="N508" s="301"/>
      <c r="O508" s="301"/>
      <c r="P508" s="301"/>
    </row>
    <row r="509" spans="1:16" x14ac:dyDescent="0.25">
      <c r="A509" s="301"/>
      <c r="B509" s="301"/>
      <c r="C509" s="301"/>
      <c r="D509" s="301"/>
      <c r="E509" s="301"/>
      <c r="F509" s="301"/>
      <c r="G509" s="301"/>
      <c r="H509" s="301"/>
      <c r="I509" s="301"/>
      <c r="J509" s="301"/>
      <c r="K509" s="301"/>
      <c r="L509" s="301"/>
      <c r="M509" s="301"/>
      <c r="N509" s="301"/>
      <c r="O509" s="301"/>
      <c r="P509" s="301"/>
    </row>
    <row r="510" spans="1:16" x14ac:dyDescent="0.25">
      <c r="A510" s="301"/>
      <c r="B510" s="301"/>
      <c r="C510" s="301"/>
      <c r="D510" s="301"/>
      <c r="E510" s="301"/>
      <c r="F510" s="301"/>
      <c r="G510" s="301"/>
      <c r="H510" s="301"/>
      <c r="I510" s="301"/>
      <c r="J510" s="301"/>
      <c r="K510" s="301"/>
      <c r="L510" s="301"/>
      <c r="M510" s="301"/>
      <c r="N510" s="301"/>
      <c r="O510" s="301"/>
      <c r="P510" s="301"/>
    </row>
    <row r="511" spans="1:16" x14ac:dyDescent="0.25">
      <c r="A511" s="301"/>
      <c r="B511" s="301"/>
      <c r="C511" s="301"/>
      <c r="D511" s="301"/>
      <c r="E511" s="301"/>
      <c r="F511" s="301"/>
      <c r="G511" s="301"/>
      <c r="H511" s="301"/>
      <c r="I511" s="301"/>
      <c r="J511" s="301"/>
      <c r="K511" s="301"/>
      <c r="L511" s="301"/>
      <c r="M511" s="301"/>
      <c r="N511" s="301"/>
      <c r="O511" s="301"/>
      <c r="P511" s="301"/>
    </row>
    <row r="512" spans="1:16" x14ac:dyDescent="0.25">
      <c r="A512" s="301"/>
      <c r="B512" s="301"/>
      <c r="C512" s="301"/>
      <c r="D512" s="301"/>
      <c r="E512" s="301"/>
      <c r="F512" s="301"/>
      <c r="G512" s="301"/>
      <c r="H512" s="301"/>
      <c r="I512" s="301"/>
      <c r="J512" s="301"/>
      <c r="K512" s="301"/>
      <c r="L512" s="301"/>
      <c r="M512" s="301"/>
      <c r="N512" s="301"/>
      <c r="O512" s="301"/>
      <c r="P512" s="301"/>
    </row>
    <row r="513" spans="1:16" x14ac:dyDescent="0.25">
      <c r="A513" s="301"/>
      <c r="B513" s="301"/>
      <c r="C513" s="301"/>
      <c r="D513" s="301"/>
      <c r="E513" s="301"/>
      <c r="F513" s="301"/>
      <c r="G513" s="301"/>
      <c r="H513" s="301"/>
      <c r="I513" s="301"/>
      <c r="J513" s="301"/>
      <c r="K513" s="301"/>
      <c r="L513" s="301"/>
      <c r="M513" s="301"/>
      <c r="N513" s="301"/>
      <c r="O513" s="301"/>
      <c r="P513" s="301"/>
    </row>
    <row r="514" spans="1:16" x14ac:dyDescent="0.25">
      <c r="A514" s="301"/>
      <c r="B514" s="301"/>
      <c r="C514" s="301"/>
      <c r="D514" s="301"/>
      <c r="E514" s="301"/>
      <c r="F514" s="301"/>
      <c r="G514" s="301"/>
      <c r="H514" s="301"/>
      <c r="I514" s="301"/>
      <c r="J514" s="301"/>
      <c r="K514" s="301"/>
      <c r="L514" s="301"/>
      <c r="M514" s="301"/>
      <c r="N514" s="301"/>
      <c r="O514" s="301"/>
      <c r="P514" s="301"/>
    </row>
    <row r="515" spans="1:16" x14ac:dyDescent="0.25">
      <c r="A515" s="301"/>
      <c r="B515" s="301"/>
      <c r="C515" s="301"/>
      <c r="D515" s="301"/>
      <c r="E515" s="301"/>
      <c r="F515" s="301"/>
      <c r="G515" s="301"/>
      <c r="H515" s="301"/>
      <c r="I515" s="301"/>
      <c r="J515" s="301"/>
      <c r="K515" s="301"/>
      <c r="L515" s="301"/>
      <c r="M515" s="301"/>
      <c r="N515" s="301"/>
      <c r="O515" s="301"/>
      <c r="P515" s="301"/>
    </row>
    <row r="516" spans="1:16" x14ac:dyDescent="0.25">
      <c r="A516" s="301"/>
      <c r="B516" s="301"/>
      <c r="C516" s="301"/>
      <c r="D516" s="301"/>
      <c r="E516" s="301"/>
      <c r="F516" s="301"/>
      <c r="G516" s="301"/>
      <c r="H516" s="301"/>
      <c r="I516" s="301"/>
      <c r="J516" s="301"/>
      <c r="K516" s="301"/>
      <c r="L516" s="301"/>
      <c r="M516" s="301"/>
      <c r="N516" s="301"/>
      <c r="O516" s="301"/>
      <c r="P516" s="301"/>
    </row>
    <row r="517" spans="1:16" x14ac:dyDescent="0.25">
      <c r="A517" s="301"/>
      <c r="B517" s="301"/>
      <c r="C517" s="301"/>
      <c r="D517" s="301"/>
      <c r="E517" s="301"/>
      <c r="F517" s="301"/>
      <c r="G517" s="301"/>
      <c r="H517" s="301"/>
      <c r="I517" s="301"/>
      <c r="J517" s="301"/>
      <c r="K517" s="301"/>
      <c r="L517" s="301"/>
      <c r="M517" s="301"/>
      <c r="N517" s="301"/>
      <c r="O517" s="301"/>
      <c r="P517" s="301"/>
    </row>
    <row r="518" spans="1:16" x14ac:dyDescent="0.25">
      <c r="A518" s="301"/>
      <c r="B518" s="301"/>
      <c r="C518" s="301"/>
      <c r="D518" s="301"/>
      <c r="E518" s="301"/>
      <c r="F518" s="301"/>
      <c r="G518" s="301"/>
      <c r="H518" s="301"/>
      <c r="I518" s="301"/>
      <c r="J518" s="301"/>
      <c r="K518" s="301"/>
      <c r="L518" s="301"/>
      <c r="M518" s="301"/>
      <c r="N518" s="301"/>
      <c r="O518" s="301"/>
      <c r="P518" s="301"/>
    </row>
    <row r="519" spans="1:16" x14ac:dyDescent="0.25">
      <c r="A519" s="301"/>
      <c r="B519" s="301"/>
      <c r="C519" s="301"/>
      <c r="D519" s="301"/>
      <c r="E519" s="301"/>
      <c r="F519" s="301"/>
      <c r="G519" s="301"/>
      <c r="H519" s="301"/>
      <c r="I519" s="301"/>
      <c r="J519" s="301"/>
      <c r="K519" s="301"/>
      <c r="L519" s="301"/>
      <c r="M519" s="301"/>
      <c r="N519" s="301"/>
      <c r="O519" s="301"/>
      <c r="P519" s="301"/>
    </row>
    <row r="520" spans="1:16" x14ac:dyDescent="0.25">
      <c r="A520" s="301"/>
      <c r="B520" s="301"/>
      <c r="C520" s="301"/>
      <c r="D520" s="301"/>
      <c r="E520" s="301"/>
      <c r="F520" s="301"/>
      <c r="G520" s="301"/>
      <c r="H520" s="301"/>
      <c r="I520" s="301"/>
      <c r="J520" s="301"/>
      <c r="K520" s="301"/>
      <c r="L520" s="301"/>
      <c r="M520" s="301"/>
      <c r="N520" s="301"/>
      <c r="O520" s="301"/>
      <c r="P520" s="301"/>
    </row>
    <row r="521" spans="1:16" x14ac:dyDescent="0.25">
      <c r="A521" s="301"/>
      <c r="B521" s="301"/>
      <c r="C521" s="301"/>
      <c r="D521" s="301"/>
      <c r="E521" s="301"/>
      <c r="F521" s="301"/>
      <c r="G521" s="301"/>
      <c r="H521" s="301"/>
      <c r="I521" s="301"/>
      <c r="J521" s="301"/>
      <c r="K521" s="301"/>
      <c r="L521" s="301"/>
      <c r="M521" s="301"/>
      <c r="N521" s="301"/>
      <c r="O521" s="301"/>
      <c r="P521" s="301"/>
    </row>
    <row r="522" spans="1:16" x14ac:dyDescent="0.25">
      <c r="A522" s="301"/>
      <c r="B522" s="301"/>
      <c r="C522" s="301"/>
      <c r="D522" s="301"/>
      <c r="E522" s="301"/>
      <c r="F522" s="301"/>
      <c r="G522" s="301"/>
      <c r="H522" s="301"/>
      <c r="I522" s="301"/>
      <c r="J522" s="301"/>
      <c r="K522" s="301"/>
      <c r="L522" s="301"/>
      <c r="M522" s="301"/>
      <c r="N522" s="301"/>
      <c r="O522" s="301"/>
      <c r="P522" s="301"/>
    </row>
    <row r="523" spans="1:16" x14ac:dyDescent="0.25">
      <c r="A523" s="301"/>
      <c r="B523" s="301"/>
      <c r="C523" s="301"/>
      <c r="D523" s="301"/>
      <c r="E523" s="301"/>
      <c r="F523" s="301"/>
      <c r="G523" s="301"/>
      <c r="H523" s="301"/>
      <c r="I523" s="301"/>
      <c r="J523" s="301"/>
      <c r="K523" s="301"/>
      <c r="L523" s="301"/>
      <c r="M523" s="301"/>
      <c r="N523" s="301"/>
      <c r="O523" s="301"/>
      <c r="P523" s="301"/>
    </row>
    <row r="524" spans="1:16" x14ac:dyDescent="0.25">
      <c r="A524" s="301"/>
      <c r="B524" s="301"/>
      <c r="C524" s="301"/>
      <c r="D524" s="301"/>
      <c r="E524" s="301"/>
      <c r="F524" s="301"/>
      <c r="G524" s="301"/>
      <c r="H524" s="301"/>
      <c r="I524" s="301"/>
      <c r="J524" s="301"/>
      <c r="K524" s="301"/>
      <c r="L524" s="301"/>
      <c r="M524" s="301"/>
      <c r="N524" s="301"/>
      <c r="O524" s="301"/>
      <c r="P524" s="301"/>
    </row>
    <row r="525" spans="1:16" x14ac:dyDescent="0.25">
      <c r="A525" s="301"/>
      <c r="B525" s="301"/>
      <c r="C525" s="301"/>
      <c r="D525" s="301"/>
      <c r="E525" s="301"/>
      <c r="F525" s="301"/>
      <c r="G525" s="301"/>
      <c r="H525" s="301"/>
      <c r="I525" s="301"/>
      <c r="J525" s="301"/>
      <c r="K525" s="301"/>
      <c r="L525" s="301"/>
      <c r="M525" s="301"/>
      <c r="N525" s="301"/>
      <c r="O525" s="301"/>
      <c r="P525" s="301"/>
    </row>
    <row r="526" spans="1:16" x14ac:dyDescent="0.25">
      <c r="A526" s="301"/>
      <c r="B526" s="301"/>
      <c r="C526" s="301"/>
      <c r="D526" s="301"/>
      <c r="E526" s="301"/>
      <c r="F526" s="301"/>
      <c r="G526" s="301"/>
      <c r="H526" s="301"/>
      <c r="I526" s="301"/>
      <c r="J526" s="301"/>
      <c r="K526" s="301"/>
      <c r="L526" s="301"/>
      <c r="M526" s="301"/>
      <c r="N526" s="301"/>
      <c r="O526" s="301"/>
      <c r="P526" s="301"/>
    </row>
    <row r="527" spans="1:16" x14ac:dyDescent="0.25">
      <c r="A527" s="301"/>
      <c r="B527" s="301"/>
      <c r="C527" s="301"/>
      <c r="D527" s="301"/>
      <c r="E527" s="301"/>
      <c r="F527" s="301"/>
      <c r="G527" s="301"/>
      <c r="H527" s="301"/>
      <c r="I527" s="301"/>
      <c r="J527" s="301"/>
      <c r="K527" s="301"/>
      <c r="L527" s="301"/>
      <c r="M527" s="301"/>
      <c r="N527" s="301"/>
      <c r="O527" s="301"/>
      <c r="P527" s="301"/>
    </row>
    <row r="528" spans="1:16" x14ac:dyDescent="0.25">
      <c r="A528" s="301"/>
      <c r="B528" s="301"/>
      <c r="C528" s="301"/>
      <c r="D528" s="301"/>
      <c r="E528" s="301"/>
      <c r="F528" s="301"/>
      <c r="G528" s="301"/>
      <c r="H528" s="301"/>
      <c r="I528" s="301"/>
      <c r="J528" s="301"/>
      <c r="K528" s="301"/>
      <c r="L528" s="301"/>
      <c r="M528" s="301"/>
      <c r="N528" s="301"/>
      <c r="O528" s="301"/>
      <c r="P528" s="301"/>
    </row>
    <row r="529" spans="1:16" x14ac:dyDescent="0.25">
      <c r="A529" s="301"/>
      <c r="B529" s="301"/>
      <c r="C529" s="301"/>
      <c r="D529" s="301"/>
      <c r="E529" s="301"/>
      <c r="F529" s="301"/>
      <c r="G529" s="301"/>
      <c r="H529" s="301"/>
      <c r="I529" s="301"/>
      <c r="J529" s="301"/>
      <c r="K529" s="301"/>
      <c r="L529" s="301"/>
      <c r="M529" s="301"/>
      <c r="N529" s="301"/>
      <c r="O529" s="301"/>
      <c r="P529" s="301"/>
    </row>
    <row r="530" spans="1:16" x14ac:dyDescent="0.25">
      <c r="A530" s="301"/>
      <c r="B530" s="301"/>
      <c r="C530" s="301"/>
      <c r="D530" s="301"/>
      <c r="E530" s="301"/>
      <c r="F530" s="301"/>
      <c r="G530" s="301"/>
      <c r="H530" s="301"/>
      <c r="I530" s="301"/>
      <c r="J530" s="301"/>
      <c r="K530" s="301"/>
      <c r="L530" s="301"/>
      <c r="M530" s="301"/>
      <c r="N530" s="301"/>
      <c r="O530" s="301"/>
      <c r="P530" s="301"/>
    </row>
    <row r="531" spans="1:16" x14ac:dyDescent="0.25">
      <c r="A531" s="301"/>
      <c r="B531" s="301"/>
      <c r="C531" s="301"/>
      <c r="D531" s="301"/>
      <c r="E531" s="301"/>
      <c r="F531" s="301"/>
      <c r="G531" s="301"/>
      <c r="H531" s="301"/>
      <c r="I531" s="301"/>
      <c r="J531" s="301"/>
      <c r="K531" s="301"/>
      <c r="L531" s="301"/>
      <c r="M531" s="301"/>
      <c r="N531" s="301"/>
      <c r="O531" s="301"/>
      <c r="P531" s="301"/>
    </row>
    <row r="532" spans="1:16" x14ac:dyDescent="0.25">
      <c r="A532" s="301"/>
      <c r="B532" s="301"/>
      <c r="C532" s="301"/>
      <c r="D532" s="301"/>
      <c r="E532" s="301"/>
      <c r="F532" s="301"/>
      <c r="G532" s="301"/>
      <c r="H532" s="301"/>
      <c r="I532" s="301"/>
      <c r="J532" s="301"/>
      <c r="K532" s="301"/>
      <c r="L532" s="301"/>
      <c r="M532" s="301"/>
      <c r="N532" s="301"/>
      <c r="O532" s="301"/>
      <c r="P532" s="301"/>
    </row>
    <row r="533" spans="1:16" x14ac:dyDescent="0.25">
      <c r="A533" s="301"/>
      <c r="B533" s="301"/>
      <c r="C533" s="301"/>
      <c r="D533" s="301"/>
      <c r="E533" s="301"/>
      <c r="F533" s="301"/>
      <c r="G533" s="301"/>
      <c r="H533" s="301"/>
      <c r="I533" s="301"/>
      <c r="J533" s="301"/>
      <c r="K533" s="301"/>
      <c r="L533" s="301"/>
      <c r="M533" s="301"/>
      <c r="N533" s="301"/>
      <c r="O533" s="301"/>
      <c r="P533" s="301"/>
    </row>
    <row r="534" spans="1:16" x14ac:dyDescent="0.25">
      <c r="A534" s="301"/>
      <c r="B534" s="301"/>
      <c r="C534" s="301"/>
      <c r="D534" s="301"/>
      <c r="E534" s="301"/>
      <c r="F534" s="301"/>
      <c r="G534" s="301"/>
      <c r="H534" s="301"/>
      <c r="I534" s="301"/>
      <c r="J534" s="301"/>
      <c r="K534" s="301"/>
      <c r="L534" s="301"/>
      <c r="M534" s="301"/>
      <c r="N534" s="301"/>
      <c r="O534" s="301"/>
      <c r="P534" s="301"/>
    </row>
    <row r="535" spans="1:16" x14ac:dyDescent="0.25">
      <c r="A535" s="301"/>
      <c r="B535" s="301"/>
      <c r="C535" s="301"/>
      <c r="D535" s="301"/>
      <c r="E535" s="301"/>
      <c r="F535" s="301"/>
      <c r="G535" s="301"/>
      <c r="H535" s="301"/>
      <c r="I535" s="301"/>
      <c r="J535" s="301"/>
      <c r="K535" s="301"/>
      <c r="L535" s="301"/>
      <c r="M535" s="301"/>
      <c r="N535" s="301"/>
      <c r="O535" s="301"/>
      <c r="P535" s="301"/>
    </row>
    <row r="536" spans="1:16" x14ac:dyDescent="0.25">
      <c r="A536" s="301"/>
      <c r="B536" s="301"/>
      <c r="C536" s="301"/>
      <c r="D536" s="301"/>
      <c r="E536" s="301"/>
      <c r="F536" s="301"/>
      <c r="G536" s="301"/>
      <c r="H536" s="301"/>
      <c r="I536" s="301"/>
      <c r="J536" s="301"/>
      <c r="K536" s="301"/>
      <c r="L536" s="301"/>
      <c r="M536" s="301"/>
      <c r="N536" s="301"/>
      <c r="O536" s="301"/>
      <c r="P536" s="301"/>
    </row>
    <row r="537" spans="1:16" x14ac:dyDescent="0.25">
      <c r="A537" s="301"/>
      <c r="B537" s="301"/>
      <c r="C537" s="301"/>
      <c r="D537" s="301"/>
      <c r="E537" s="301"/>
      <c r="F537" s="301"/>
      <c r="G537" s="301"/>
      <c r="H537" s="301"/>
      <c r="I537" s="301"/>
      <c r="J537" s="301"/>
      <c r="K537" s="301"/>
      <c r="L537" s="301"/>
      <c r="M537" s="301"/>
      <c r="N537" s="301"/>
      <c r="O537" s="301"/>
      <c r="P537" s="301"/>
    </row>
    <row r="538" spans="1:16" x14ac:dyDescent="0.25">
      <c r="A538" s="301"/>
      <c r="B538" s="301"/>
      <c r="C538" s="301"/>
      <c r="D538" s="301"/>
      <c r="E538" s="301"/>
      <c r="F538" s="301"/>
      <c r="G538" s="301"/>
      <c r="H538" s="301"/>
      <c r="I538" s="301"/>
      <c r="J538" s="301"/>
      <c r="K538" s="301"/>
      <c r="L538" s="301"/>
      <c r="M538" s="301"/>
      <c r="N538" s="301"/>
      <c r="O538" s="301"/>
      <c r="P538" s="301"/>
    </row>
    <row r="539" spans="1:16" x14ac:dyDescent="0.25">
      <c r="A539" s="301"/>
      <c r="B539" s="301"/>
      <c r="C539" s="301"/>
      <c r="D539" s="301"/>
      <c r="E539" s="301"/>
      <c r="F539" s="301"/>
      <c r="G539" s="301"/>
      <c r="H539" s="301"/>
      <c r="I539" s="301"/>
      <c r="J539" s="301"/>
      <c r="K539" s="301"/>
      <c r="L539" s="301"/>
      <c r="M539" s="301"/>
      <c r="N539" s="301"/>
      <c r="O539" s="301"/>
      <c r="P539" s="301"/>
    </row>
    <row r="540" spans="1:16" x14ac:dyDescent="0.25">
      <c r="A540" s="301"/>
      <c r="B540" s="301"/>
      <c r="C540" s="301"/>
      <c r="D540" s="301"/>
      <c r="E540" s="301"/>
      <c r="F540" s="301"/>
      <c r="G540" s="301"/>
      <c r="H540" s="301"/>
      <c r="I540" s="301"/>
      <c r="J540" s="301"/>
      <c r="K540" s="301"/>
      <c r="L540" s="301"/>
      <c r="M540" s="301"/>
      <c r="N540" s="301"/>
      <c r="O540" s="301"/>
      <c r="P540" s="301"/>
    </row>
    <row r="541" spans="1:16" x14ac:dyDescent="0.25">
      <c r="A541" s="301"/>
      <c r="B541" s="301"/>
      <c r="C541" s="301"/>
      <c r="D541" s="301"/>
      <c r="E541" s="301"/>
      <c r="F541" s="301"/>
      <c r="G541" s="301"/>
      <c r="H541" s="301"/>
      <c r="I541" s="301"/>
      <c r="J541" s="301"/>
      <c r="K541" s="301"/>
      <c r="L541" s="301"/>
      <c r="M541" s="301"/>
      <c r="N541" s="301"/>
      <c r="O541" s="301"/>
      <c r="P541" s="301"/>
    </row>
    <row r="542" spans="1:16" x14ac:dyDescent="0.25">
      <c r="A542" s="301"/>
      <c r="B542" s="301"/>
      <c r="C542" s="301"/>
      <c r="D542" s="301"/>
      <c r="E542" s="301"/>
      <c r="F542" s="301"/>
      <c r="G542" s="301"/>
      <c r="H542" s="301"/>
      <c r="I542" s="301"/>
      <c r="J542" s="301"/>
      <c r="K542" s="301"/>
      <c r="L542" s="301"/>
      <c r="M542" s="301"/>
      <c r="N542" s="301"/>
      <c r="O542" s="301"/>
      <c r="P542" s="301"/>
    </row>
    <row r="543" spans="1:16" x14ac:dyDescent="0.25">
      <c r="A543" s="301"/>
      <c r="B543" s="301"/>
      <c r="C543" s="301"/>
      <c r="D543" s="301"/>
      <c r="E543" s="301"/>
      <c r="F543" s="301"/>
      <c r="G543" s="301"/>
      <c r="H543" s="301"/>
      <c r="I543" s="301"/>
      <c r="J543" s="301"/>
      <c r="K543" s="301"/>
      <c r="L543" s="301"/>
      <c r="M543" s="301"/>
      <c r="N543" s="301"/>
      <c r="O543" s="301"/>
      <c r="P543" s="301"/>
    </row>
    <row r="544" spans="1:16" x14ac:dyDescent="0.25">
      <c r="A544" s="301"/>
      <c r="B544" s="301"/>
      <c r="C544" s="301"/>
      <c r="D544" s="301"/>
      <c r="E544" s="301"/>
      <c r="F544" s="301"/>
      <c r="G544" s="301"/>
      <c r="H544" s="301"/>
      <c r="I544" s="301"/>
      <c r="J544" s="301"/>
      <c r="K544" s="301"/>
      <c r="L544" s="301"/>
      <c r="M544" s="301"/>
      <c r="N544" s="301"/>
      <c r="O544" s="301"/>
      <c r="P544" s="301"/>
    </row>
    <row r="545" spans="1:16" x14ac:dyDescent="0.25">
      <c r="A545" s="301"/>
      <c r="B545" s="301"/>
      <c r="C545" s="301"/>
      <c r="D545" s="301"/>
      <c r="E545" s="301"/>
      <c r="F545" s="301"/>
      <c r="G545" s="301"/>
      <c r="H545" s="301"/>
      <c r="I545" s="301"/>
      <c r="J545" s="301"/>
      <c r="K545" s="301"/>
      <c r="L545" s="301"/>
      <c r="M545" s="301"/>
      <c r="N545" s="301"/>
      <c r="O545" s="301"/>
      <c r="P545" s="301"/>
    </row>
    <row r="546" spans="1:16" x14ac:dyDescent="0.25">
      <c r="A546" s="301"/>
      <c r="B546" s="301"/>
      <c r="C546" s="301"/>
      <c r="D546" s="301"/>
      <c r="E546" s="301"/>
      <c r="F546" s="301"/>
      <c r="G546" s="301"/>
      <c r="H546" s="301"/>
      <c r="I546" s="301"/>
      <c r="J546" s="301"/>
      <c r="K546" s="301"/>
      <c r="L546" s="301"/>
      <c r="M546" s="301"/>
      <c r="N546" s="301"/>
      <c r="O546" s="301"/>
      <c r="P546" s="301"/>
    </row>
    <row r="547" spans="1:16" x14ac:dyDescent="0.25">
      <c r="A547" s="301"/>
      <c r="B547" s="301"/>
      <c r="C547" s="301"/>
      <c r="D547" s="301"/>
      <c r="E547" s="301"/>
      <c r="F547" s="301"/>
      <c r="G547" s="301"/>
      <c r="H547" s="301"/>
      <c r="I547" s="301"/>
      <c r="J547" s="301"/>
      <c r="K547" s="301"/>
      <c r="L547" s="301"/>
      <c r="M547" s="301"/>
      <c r="N547" s="301"/>
      <c r="O547" s="301"/>
      <c r="P547" s="301"/>
    </row>
    <row r="548" spans="1:16" x14ac:dyDescent="0.25">
      <c r="A548" s="301"/>
      <c r="B548" s="301"/>
      <c r="C548" s="301"/>
      <c r="D548" s="301"/>
      <c r="E548" s="301"/>
      <c r="F548" s="301"/>
      <c r="G548" s="301"/>
      <c r="H548" s="301"/>
      <c r="I548" s="301"/>
      <c r="J548" s="301"/>
      <c r="K548" s="301"/>
      <c r="L548" s="301"/>
      <c r="M548" s="301"/>
      <c r="N548" s="301"/>
      <c r="O548" s="301"/>
      <c r="P548" s="301"/>
    </row>
    <row r="549" spans="1:16" x14ac:dyDescent="0.25">
      <c r="A549" s="301"/>
      <c r="B549" s="301"/>
      <c r="C549" s="301"/>
      <c r="D549" s="301"/>
      <c r="E549" s="301"/>
      <c r="F549" s="301"/>
      <c r="G549" s="301"/>
      <c r="H549" s="301"/>
      <c r="I549" s="301"/>
      <c r="J549" s="301"/>
      <c r="K549" s="301"/>
      <c r="L549" s="301"/>
      <c r="M549" s="301"/>
      <c r="N549" s="301"/>
      <c r="O549" s="301"/>
      <c r="P549" s="301"/>
    </row>
    <row r="550" spans="1:16" x14ac:dyDescent="0.25">
      <c r="A550" s="301"/>
      <c r="B550" s="301"/>
      <c r="C550" s="301"/>
      <c r="D550" s="301"/>
      <c r="E550" s="301"/>
      <c r="F550" s="301"/>
      <c r="G550" s="301"/>
      <c r="H550" s="301"/>
      <c r="I550" s="301"/>
      <c r="J550" s="301"/>
      <c r="K550" s="301"/>
      <c r="L550" s="301"/>
      <c r="M550" s="301"/>
      <c r="N550" s="301"/>
      <c r="O550" s="301"/>
      <c r="P550" s="301"/>
    </row>
    <row r="551" spans="1:16" x14ac:dyDescent="0.25">
      <c r="A551" s="301"/>
      <c r="B551" s="301"/>
      <c r="C551" s="301"/>
      <c r="D551" s="301"/>
      <c r="E551" s="301"/>
      <c r="F551" s="301"/>
      <c r="G551" s="301"/>
      <c r="H551" s="301"/>
      <c r="I551" s="301"/>
      <c r="J551" s="301"/>
      <c r="K551" s="301"/>
      <c r="L551" s="301"/>
      <c r="M551" s="301"/>
      <c r="N551" s="301"/>
      <c r="O551" s="301"/>
      <c r="P551" s="301"/>
    </row>
    <row r="552" spans="1:16" x14ac:dyDescent="0.25">
      <c r="A552" s="301"/>
      <c r="B552" s="301"/>
      <c r="C552" s="301"/>
      <c r="D552" s="301"/>
      <c r="E552" s="301"/>
      <c r="F552" s="301"/>
      <c r="G552" s="301"/>
      <c r="H552" s="301"/>
      <c r="I552" s="301"/>
      <c r="J552" s="301"/>
      <c r="K552" s="301"/>
      <c r="L552" s="301"/>
      <c r="M552" s="301"/>
      <c r="N552" s="301"/>
      <c r="O552" s="301"/>
      <c r="P552" s="301"/>
    </row>
    <row r="553" spans="1:16" x14ac:dyDescent="0.25">
      <c r="A553" s="301"/>
      <c r="B553" s="301"/>
      <c r="C553" s="301"/>
      <c r="D553" s="301"/>
      <c r="E553" s="301"/>
      <c r="F553" s="301"/>
      <c r="G553" s="301"/>
      <c r="H553" s="301"/>
      <c r="I553" s="301"/>
      <c r="J553" s="301"/>
      <c r="K553" s="301"/>
      <c r="L553" s="301"/>
      <c r="M553" s="301"/>
      <c r="N553" s="301"/>
      <c r="O553" s="301"/>
      <c r="P553" s="301"/>
    </row>
    <row r="554" spans="1:16" x14ac:dyDescent="0.25">
      <c r="A554" s="301"/>
      <c r="B554" s="301"/>
      <c r="C554" s="301"/>
      <c r="D554" s="301"/>
      <c r="E554" s="301"/>
      <c r="F554" s="301"/>
      <c r="G554" s="301"/>
      <c r="H554" s="301"/>
      <c r="I554" s="301"/>
      <c r="J554" s="301"/>
      <c r="K554" s="301"/>
      <c r="L554" s="301"/>
      <c r="M554" s="301"/>
      <c r="N554" s="301"/>
      <c r="O554" s="301"/>
      <c r="P554" s="301"/>
    </row>
    <row r="555" spans="1:16" x14ac:dyDescent="0.25">
      <c r="A555" s="301"/>
      <c r="B555" s="301"/>
      <c r="C555" s="301"/>
      <c r="D555" s="301"/>
      <c r="E555" s="301"/>
      <c r="F555" s="301"/>
      <c r="G555" s="301"/>
      <c r="H555" s="301"/>
      <c r="I555" s="301"/>
      <c r="J555" s="301"/>
      <c r="K555" s="301"/>
      <c r="L555" s="301"/>
      <c r="M555" s="301"/>
      <c r="N555" s="301"/>
      <c r="O555" s="301"/>
      <c r="P555" s="301"/>
    </row>
    <row r="556" spans="1:16" x14ac:dyDescent="0.25">
      <c r="A556" s="301"/>
      <c r="B556" s="301"/>
      <c r="C556" s="301"/>
      <c r="D556" s="301"/>
      <c r="E556" s="301"/>
      <c r="F556" s="301"/>
      <c r="G556" s="301"/>
      <c r="H556" s="301"/>
      <c r="I556" s="301"/>
      <c r="J556" s="301"/>
      <c r="K556" s="301"/>
      <c r="L556" s="301"/>
      <c r="M556" s="301"/>
      <c r="N556" s="301"/>
      <c r="O556" s="301"/>
      <c r="P556" s="301"/>
    </row>
    <row r="557" spans="1:16" x14ac:dyDescent="0.25">
      <c r="A557" s="301"/>
      <c r="B557" s="301"/>
      <c r="C557" s="301"/>
      <c r="D557" s="301"/>
      <c r="E557" s="301"/>
      <c r="F557" s="301"/>
      <c r="G557" s="301"/>
      <c r="H557" s="301"/>
      <c r="I557" s="301"/>
      <c r="J557" s="301"/>
      <c r="K557" s="301"/>
      <c r="L557" s="301"/>
      <c r="M557" s="301"/>
      <c r="N557" s="301"/>
      <c r="O557" s="301"/>
      <c r="P557" s="301"/>
    </row>
    <row r="558" spans="1:16" x14ac:dyDescent="0.25">
      <c r="A558" s="301"/>
      <c r="B558" s="301"/>
      <c r="C558" s="301"/>
      <c r="D558" s="301"/>
      <c r="E558" s="301"/>
      <c r="F558" s="301"/>
      <c r="G558" s="301"/>
      <c r="H558" s="301"/>
      <c r="I558" s="301"/>
      <c r="J558" s="301"/>
      <c r="K558" s="301"/>
      <c r="L558" s="301"/>
      <c r="M558" s="301"/>
      <c r="N558" s="301"/>
      <c r="O558" s="301"/>
      <c r="P558" s="301"/>
    </row>
    <row r="559" spans="1:16" x14ac:dyDescent="0.25">
      <c r="A559" s="301"/>
      <c r="B559" s="301"/>
      <c r="C559" s="301"/>
      <c r="D559" s="301"/>
      <c r="E559" s="301"/>
      <c r="F559" s="301"/>
      <c r="G559" s="301"/>
      <c r="H559" s="301"/>
      <c r="I559" s="301"/>
      <c r="J559" s="301"/>
      <c r="K559" s="301"/>
      <c r="L559" s="301"/>
      <c r="M559" s="301"/>
      <c r="N559" s="301"/>
      <c r="O559" s="301"/>
      <c r="P559" s="301"/>
    </row>
    <row r="560" spans="1:16" x14ac:dyDescent="0.25">
      <c r="A560" s="301"/>
      <c r="B560" s="301"/>
      <c r="C560" s="301"/>
      <c r="D560" s="301"/>
      <c r="E560" s="301"/>
      <c r="F560" s="301"/>
      <c r="G560" s="301"/>
      <c r="H560" s="301"/>
      <c r="I560" s="301"/>
      <c r="J560" s="301"/>
      <c r="K560" s="301"/>
      <c r="L560" s="301"/>
      <c r="M560" s="301"/>
      <c r="N560" s="301"/>
      <c r="O560" s="301"/>
      <c r="P560" s="301"/>
    </row>
    <row r="561" spans="1:16" x14ac:dyDescent="0.25">
      <c r="A561" s="301"/>
      <c r="B561" s="301"/>
      <c r="C561" s="301"/>
      <c r="D561" s="301"/>
      <c r="E561" s="301"/>
      <c r="F561" s="301"/>
      <c r="G561" s="301"/>
      <c r="H561" s="301"/>
      <c r="I561" s="301"/>
      <c r="J561" s="301"/>
      <c r="K561" s="301"/>
      <c r="L561" s="301"/>
      <c r="M561" s="301"/>
      <c r="N561" s="301"/>
      <c r="O561" s="301"/>
      <c r="P561" s="301"/>
    </row>
    <row r="562" spans="1:16" x14ac:dyDescent="0.25">
      <c r="A562" s="301"/>
      <c r="B562" s="301"/>
      <c r="C562" s="301"/>
      <c r="D562" s="301"/>
      <c r="E562" s="301"/>
      <c r="F562" s="301"/>
      <c r="G562" s="301"/>
      <c r="H562" s="301"/>
      <c r="I562" s="301"/>
      <c r="J562" s="301"/>
      <c r="K562" s="301"/>
      <c r="L562" s="301"/>
      <c r="M562" s="301"/>
      <c r="N562" s="301"/>
      <c r="O562" s="301"/>
      <c r="P562" s="301"/>
    </row>
    <row r="563" spans="1:16" x14ac:dyDescent="0.25">
      <c r="A563" s="301"/>
      <c r="B563" s="301"/>
      <c r="C563" s="301"/>
      <c r="D563" s="301"/>
      <c r="E563" s="301"/>
      <c r="F563" s="301"/>
      <c r="G563" s="301"/>
      <c r="H563" s="301"/>
      <c r="I563" s="301"/>
      <c r="J563" s="301"/>
      <c r="K563" s="301"/>
      <c r="L563" s="301"/>
      <c r="M563" s="301"/>
      <c r="N563" s="301"/>
      <c r="O563" s="301"/>
      <c r="P563" s="301"/>
    </row>
    <row r="564" spans="1:16" x14ac:dyDescent="0.25">
      <c r="A564" s="301"/>
      <c r="B564" s="301"/>
      <c r="C564" s="301"/>
      <c r="D564" s="301"/>
      <c r="E564" s="301"/>
      <c r="F564" s="301"/>
      <c r="G564" s="301"/>
      <c r="H564" s="301"/>
      <c r="I564" s="301"/>
      <c r="J564" s="301"/>
      <c r="K564" s="301"/>
      <c r="L564" s="301"/>
      <c r="M564" s="301"/>
      <c r="N564" s="301"/>
      <c r="O564" s="301"/>
      <c r="P564" s="301"/>
    </row>
    <row r="565" spans="1:16" x14ac:dyDescent="0.25">
      <c r="A565" s="301"/>
      <c r="B565" s="301"/>
      <c r="C565" s="301"/>
      <c r="D565" s="301"/>
      <c r="E565" s="301"/>
      <c r="F565" s="301"/>
      <c r="G565" s="301"/>
      <c r="H565" s="301"/>
      <c r="I565" s="301"/>
      <c r="J565" s="301"/>
      <c r="K565" s="301"/>
      <c r="L565" s="301"/>
      <c r="M565" s="301"/>
      <c r="N565" s="301"/>
      <c r="O565" s="301"/>
      <c r="P565" s="301"/>
    </row>
    <row r="566" spans="1:16" x14ac:dyDescent="0.25">
      <c r="A566" s="301"/>
      <c r="B566" s="301"/>
      <c r="C566" s="301"/>
      <c r="D566" s="301"/>
      <c r="E566" s="301"/>
      <c r="F566" s="301"/>
      <c r="G566" s="301"/>
      <c r="H566" s="301"/>
      <c r="I566" s="301"/>
      <c r="J566" s="301"/>
      <c r="K566" s="301"/>
      <c r="L566" s="301"/>
      <c r="M566" s="301"/>
      <c r="N566" s="301"/>
      <c r="O566" s="301"/>
      <c r="P566" s="301"/>
    </row>
    <row r="567" spans="1:16" x14ac:dyDescent="0.25">
      <c r="A567" s="301"/>
      <c r="B567" s="301"/>
      <c r="C567" s="301"/>
      <c r="D567" s="301"/>
      <c r="E567" s="301"/>
      <c r="F567" s="301"/>
      <c r="G567" s="301"/>
      <c r="H567" s="301"/>
      <c r="I567" s="301"/>
      <c r="J567" s="301"/>
      <c r="K567" s="301"/>
      <c r="L567" s="301"/>
      <c r="M567" s="301"/>
      <c r="N567" s="301"/>
      <c r="O567" s="301"/>
      <c r="P567" s="301"/>
    </row>
    <row r="568" spans="1:16" x14ac:dyDescent="0.25">
      <c r="A568" s="301"/>
      <c r="B568" s="301"/>
      <c r="C568" s="301"/>
      <c r="D568" s="301"/>
      <c r="E568" s="301"/>
      <c r="F568" s="301"/>
      <c r="G568" s="301"/>
      <c r="H568" s="301"/>
      <c r="I568" s="301"/>
      <c r="J568" s="301"/>
      <c r="K568" s="301"/>
      <c r="L568" s="301"/>
      <c r="M568" s="301"/>
      <c r="N568" s="301"/>
      <c r="O568" s="301"/>
      <c r="P568" s="301"/>
    </row>
    <row r="569" spans="1:16" x14ac:dyDescent="0.25">
      <c r="A569" s="301"/>
      <c r="B569" s="301"/>
      <c r="C569" s="301"/>
      <c r="D569" s="301"/>
      <c r="E569" s="301"/>
      <c r="F569" s="301"/>
      <c r="G569" s="301"/>
      <c r="H569" s="301"/>
      <c r="I569" s="301"/>
      <c r="J569" s="301"/>
      <c r="K569" s="301"/>
      <c r="L569" s="301"/>
      <c r="M569" s="301"/>
      <c r="N569" s="301"/>
      <c r="O569" s="301"/>
      <c r="P569" s="301"/>
    </row>
    <row r="570" spans="1:16" x14ac:dyDescent="0.25">
      <c r="A570" s="301"/>
      <c r="B570" s="301"/>
      <c r="C570" s="301"/>
      <c r="D570" s="301"/>
      <c r="E570" s="301"/>
      <c r="F570" s="301"/>
      <c r="G570" s="301"/>
      <c r="H570" s="301"/>
      <c r="I570" s="301"/>
      <c r="J570" s="301"/>
      <c r="K570" s="301"/>
      <c r="L570" s="301"/>
      <c r="M570" s="301"/>
      <c r="N570" s="301"/>
      <c r="O570" s="301"/>
      <c r="P570" s="301"/>
    </row>
    <row r="571" spans="1:16" x14ac:dyDescent="0.25">
      <c r="A571" s="301"/>
      <c r="B571" s="301"/>
      <c r="C571" s="301"/>
      <c r="D571" s="301"/>
      <c r="E571" s="301"/>
      <c r="F571" s="301"/>
      <c r="G571" s="301"/>
      <c r="H571" s="301"/>
      <c r="I571" s="301"/>
      <c r="J571" s="301"/>
      <c r="K571" s="301"/>
      <c r="L571" s="301"/>
      <c r="M571" s="301"/>
      <c r="N571" s="301"/>
      <c r="O571" s="301"/>
      <c r="P571" s="301"/>
    </row>
    <row r="572" spans="1:16" x14ac:dyDescent="0.25">
      <c r="A572" s="301"/>
      <c r="B572" s="301"/>
      <c r="C572" s="301"/>
      <c r="D572" s="301"/>
      <c r="E572" s="301"/>
      <c r="F572" s="301"/>
      <c r="G572" s="301"/>
      <c r="H572" s="301"/>
      <c r="I572" s="301"/>
      <c r="J572" s="301"/>
      <c r="K572" s="301"/>
      <c r="L572" s="301"/>
      <c r="M572" s="301"/>
      <c r="N572" s="301"/>
      <c r="O572" s="301"/>
      <c r="P572" s="301"/>
    </row>
    <row r="573" spans="1:16" x14ac:dyDescent="0.25">
      <c r="A573" s="301"/>
      <c r="B573" s="301"/>
      <c r="C573" s="301"/>
      <c r="D573" s="301"/>
      <c r="E573" s="301"/>
      <c r="F573" s="301"/>
      <c r="G573" s="301"/>
      <c r="H573" s="301"/>
      <c r="I573" s="301"/>
      <c r="J573" s="301"/>
      <c r="K573" s="301"/>
      <c r="L573" s="301"/>
      <c r="M573" s="301"/>
      <c r="N573" s="301"/>
      <c r="O573" s="301"/>
      <c r="P573" s="301"/>
    </row>
    <row r="574" spans="1:16" x14ac:dyDescent="0.25">
      <c r="A574" s="301"/>
      <c r="B574" s="301"/>
      <c r="C574" s="301"/>
      <c r="D574" s="301"/>
      <c r="E574" s="301"/>
      <c r="F574" s="301"/>
      <c r="G574" s="301"/>
      <c r="H574" s="301"/>
      <c r="I574" s="301"/>
      <c r="J574" s="301"/>
      <c r="K574" s="301"/>
      <c r="L574" s="301"/>
      <c r="M574" s="301"/>
      <c r="N574" s="301"/>
      <c r="O574" s="301"/>
      <c r="P574" s="301"/>
    </row>
    <row r="575" spans="1:16" x14ac:dyDescent="0.25">
      <c r="A575" s="301"/>
      <c r="B575" s="301"/>
      <c r="C575" s="301"/>
      <c r="D575" s="301"/>
      <c r="E575" s="301"/>
      <c r="F575" s="301"/>
      <c r="G575" s="301"/>
      <c r="H575" s="301"/>
      <c r="I575" s="301"/>
      <c r="J575" s="301"/>
      <c r="K575" s="301"/>
      <c r="L575" s="301"/>
      <c r="M575" s="301"/>
      <c r="N575" s="301"/>
      <c r="O575" s="301"/>
      <c r="P575" s="301"/>
    </row>
    <row r="576" spans="1:16" x14ac:dyDescent="0.25">
      <c r="A576" s="301"/>
      <c r="B576" s="301"/>
      <c r="C576" s="301"/>
      <c r="D576" s="301"/>
      <c r="E576" s="301"/>
      <c r="F576" s="301"/>
      <c r="G576" s="301"/>
      <c r="H576" s="301"/>
      <c r="I576" s="301"/>
      <c r="J576" s="301"/>
      <c r="K576" s="301"/>
      <c r="L576" s="301"/>
      <c r="M576" s="301"/>
      <c r="N576" s="301"/>
      <c r="O576" s="301"/>
      <c r="P576" s="301"/>
    </row>
    <row r="577" spans="1:16" x14ac:dyDescent="0.25">
      <c r="A577" s="301"/>
      <c r="B577" s="301"/>
      <c r="C577" s="301"/>
      <c r="D577" s="301"/>
      <c r="E577" s="301"/>
      <c r="F577" s="301"/>
      <c r="G577" s="301"/>
      <c r="H577" s="301"/>
      <c r="I577" s="301"/>
      <c r="J577" s="301"/>
      <c r="K577" s="301"/>
      <c r="L577" s="301"/>
      <c r="M577" s="301"/>
      <c r="N577" s="301"/>
      <c r="O577" s="301"/>
      <c r="P577" s="301"/>
    </row>
    <row r="578" spans="1:16" x14ac:dyDescent="0.25">
      <c r="A578" s="301"/>
      <c r="B578" s="301"/>
      <c r="C578" s="301"/>
      <c r="D578" s="301"/>
      <c r="E578" s="301"/>
      <c r="F578" s="301"/>
      <c r="G578" s="301"/>
      <c r="H578" s="301"/>
      <c r="I578" s="301"/>
      <c r="J578" s="301"/>
      <c r="K578" s="301"/>
      <c r="L578" s="301"/>
      <c r="M578" s="301"/>
      <c r="N578" s="301"/>
      <c r="O578" s="301"/>
      <c r="P578" s="301"/>
    </row>
    <row r="579" spans="1:16" x14ac:dyDescent="0.25">
      <c r="A579" s="301"/>
      <c r="B579" s="301"/>
      <c r="C579" s="301"/>
      <c r="D579" s="301"/>
      <c r="E579" s="301"/>
      <c r="F579" s="301"/>
      <c r="G579" s="301"/>
      <c r="H579" s="301"/>
      <c r="I579" s="301"/>
      <c r="J579" s="301"/>
      <c r="K579" s="301"/>
      <c r="L579" s="301"/>
      <c r="M579" s="301"/>
      <c r="N579" s="301"/>
      <c r="O579" s="301"/>
      <c r="P579" s="301"/>
    </row>
    <row r="580" spans="1:16" x14ac:dyDescent="0.25">
      <c r="A580" s="301"/>
      <c r="B580" s="301"/>
      <c r="C580" s="301"/>
      <c r="D580" s="301"/>
      <c r="E580" s="301"/>
      <c r="F580" s="301"/>
      <c r="G580" s="301"/>
      <c r="H580" s="301"/>
      <c r="I580" s="301"/>
      <c r="J580" s="301"/>
      <c r="K580" s="301"/>
      <c r="L580" s="301"/>
      <c r="M580" s="301"/>
      <c r="N580" s="301"/>
      <c r="O580" s="301"/>
      <c r="P580" s="301"/>
    </row>
    <row r="581" spans="1:16" x14ac:dyDescent="0.25">
      <c r="A581" s="301"/>
      <c r="B581" s="301"/>
      <c r="C581" s="301"/>
      <c r="D581" s="301"/>
      <c r="E581" s="301"/>
      <c r="F581" s="301"/>
      <c r="G581" s="301"/>
      <c r="H581" s="301"/>
      <c r="I581" s="301"/>
      <c r="J581" s="301"/>
      <c r="K581" s="301"/>
      <c r="L581" s="301"/>
      <c r="M581" s="301"/>
      <c r="N581" s="301"/>
      <c r="O581" s="301"/>
      <c r="P581" s="301"/>
    </row>
    <row r="582" spans="1:16" x14ac:dyDescent="0.25">
      <c r="A582" s="301"/>
      <c r="B582" s="301"/>
      <c r="C582" s="301"/>
      <c r="D582" s="301"/>
      <c r="E582" s="301"/>
      <c r="F582" s="301"/>
      <c r="G582" s="301"/>
      <c r="H582" s="301"/>
      <c r="I582" s="301"/>
      <c r="J582" s="301"/>
      <c r="K582" s="301"/>
      <c r="L582" s="301"/>
      <c r="M582" s="301"/>
      <c r="N582" s="301"/>
      <c r="O582" s="301"/>
      <c r="P582" s="301"/>
    </row>
    <row r="583" spans="1:16" x14ac:dyDescent="0.25">
      <c r="A583" s="301"/>
      <c r="B583" s="301"/>
      <c r="C583" s="301"/>
      <c r="D583" s="301"/>
      <c r="E583" s="301"/>
      <c r="F583" s="301"/>
      <c r="G583" s="301"/>
      <c r="H583" s="301"/>
      <c r="I583" s="301"/>
      <c r="J583" s="301"/>
      <c r="K583" s="301"/>
      <c r="L583" s="301"/>
      <c r="M583" s="301"/>
      <c r="N583" s="301"/>
      <c r="O583" s="301"/>
      <c r="P583" s="301"/>
    </row>
    <row r="584" spans="1:16" x14ac:dyDescent="0.25">
      <c r="A584" s="301"/>
      <c r="B584" s="301"/>
      <c r="C584" s="301"/>
      <c r="D584" s="301"/>
      <c r="E584" s="301"/>
      <c r="F584" s="301"/>
      <c r="G584" s="301"/>
      <c r="H584" s="301"/>
      <c r="I584" s="301"/>
      <c r="J584" s="301"/>
      <c r="K584" s="301"/>
      <c r="L584" s="301"/>
      <c r="M584" s="301"/>
      <c r="N584" s="301"/>
      <c r="O584" s="301"/>
      <c r="P584" s="301"/>
    </row>
    <row r="585" spans="1:16" x14ac:dyDescent="0.25">
      <c r="A585" s="301"/>
      <c r="B585" s="301"/>
      <c r="C585" s="301"/>
      <c r="D585" s="301"/>
      <c r="E585" s="301"/>
      <c r="F585" s="301"/>
      <c r="G585" s="301"/>
      <c r="H585" s="301"/>
      <c r="I585" s="301"/>
      <c r="J585" s="301"/>
      <c r="K585" s="301"/>
      <c r="L585" s="301"/>
      <c r="M585" s="301"/>
      <c r="N585" s="301"/>
      <c r="O585" s="301"/>
      <c r="P585" s="301"/>
    </row>
    <row r="586" spans="1:16" x14ac:dyDescent="0.25">
      <c r="A586" s="301"/>
      <c r="B586" s="301"/>
      <c r="C586" s="301"/>
      <c r="D586" s="301"/>
      <c r="E586" s="301"/>
      <c r="F586" s="301"/>
      <c r="G586" s="301"/>
      <c r="H586" s="301"/>
      <c r="I586" s="301"/>
      <c r="J586" s="301"/>
      <c r="K586" s="301"/>
      <c r="L586" s="301"/>
      <c r="M586" s="301"/>
      <c r="N586" s="301"/>
      <c r="O586" s="301"/>
      <c r="P586" s="301"/>
    </row>
    <row r="587" spans="1:16" x14ac:dyDescent="0.25">
      <c r="A587" s="301"/>
      <c r="B587" s="301"/>
      <c r="C587" s="301"/>
      <c r="D587" s="301"/>
      <c r="E587" s="301"/>
      <c r="F587" s="301"/>
      <c r="G587" s="301"/>
      <c r="H587" s="301"/>
      <c r="I587" s="301"/>
      <c r="J587" s="301"/>
      <c r="K587" s="301"/>
      <c r="L587" s="301"/>
      <c r="M587" s="301"/>
      <c r="N587" s="301"/>
      <c r="O587" s="301"/>
      <c r="P587" s="301"/>
    </row>
    <row r="588" spans="1:16" x14ac:dyDescent="0.25">
      <c r="A588" s="301"/>
      <c r="B588" s="301"/>
      <c r="C588" s="301"/>
      <c r="D588" s="301"/>
      <c r="E588" s="301"/>
      <c r="F588" s="301"/>
      <c r="G588" s="301"/>
      <c r="H588" s="301"/>
      <c r="I588" s="301"/>
      <c r="J588" s="301"/>
      <c r="K588" s="301"/>
      <c r="L588" s="301"/>
      <c r="M588" s="301"/>
      <c r="N588" s="301"/>
      <c r="O588" s="301"/>
      <c r="P588" s="301"/>
    </row>
    <row r="589" spans="1:16" x14ac:dyDescent="0.25">
      <c r="A589" s="301"/>
      <c r="B589" s="301"/>
      <c r="C589" s="301"/>
      <c r="D589" s="301"/>
      <c r="E589" s="301"/>
      <c r="F589" s="301"/>
      <c r="G589" s="301"/>
      <c r="H589" s="301"/>
      <c r="I589" s="301"/>
      <c r="J589" s="301"/>
      <c r="K589" s="301"/>
      <c r="L589" s="301"/>
      <c r="M589" s="301"/>
      <c r="N589" s="301"/>
      <c r="O589" s="301"/>
      <c r="P589" s="301"/>
    </row>
    <row r="590" spans="1:16" x14ac:dyDescent="0.25">
      <c r="A590" s="301"/>
      <c r="B590" s="301"/>
      <c r="C590" s="301"/>
      <c r="D590" s="301"/>
      <c r="E590" s="301"/>
      <c r="F590" s="301"/>
      <c r="G590" s="301"/>
      <c r="H590" s="301"/>
      <c r="I590" s="301"/>
      <c r="J590" s="301"/>
      <c r="K590" s="301"/>
      <c r="L590" s="301"/>
      <c r="M590" s="301"/>
      <c r="N590" s="301"/>
      <c r="O590" s="301"/>
      <c r="P590" s="301"/>
    </row>
    <row r="591" spans="1:16" x14ac:dyDescent="0.25">
      <c r="A591" s="301"/>
      <c r="B591" s="301"/>
      <c r="C591" s="301"/>
      <c r="D591" s="301"/>
      <c r="E591" s="301"/>
      <c r="F591" s="301"/>
      <c r="G591" s="301"/>
      <c r="H591" s="301"/>
      <c r="I591" s="301"/>
      <c r="J591" s="301"/>
      <c r="K591" s="301"/>
      <c r="L591" s="301"/>
      <c r="M591" s="301"/>
      <c r="N591" s="301"/>
      <c r="O591" s="301"/>
      <c r="P591" s="301"/>
    </row>
    <row r="592" spans="1:16" x14ac:dyDescent="0.25">
      <c r="A592" s="301"/>
      <c r="B592" s="301"/>
      <c r="C592" s="301"/>
      <c r="D592" s="301"/>
      <c r="E592" s="301"/>
      <c r="F592" s="301"/>
      <c r="G592" s="301"/>
      <c r="H592" s="301"/>
      <c r="I592" s="301"/>
      <c r="J592" s="301"/>
      <c r="K592" s="301"/>
      <c r="L592" s="301"/>
      <c r="M592" s="301"/>
      <c r="N592" s="301"/>
      <c r="O592" s="301"/>
      <c r="P592" s="301"/>
    </row>
    <row r="593" spans="1:16" x14ac:dyDescent="0.25">
      <c r="A593" s="301"/>
      <c r="B593" s="301"/>
      <c r="C593" s="301"/>
      <c r="D593" s="301"/>
      <c r="E593" s="301"/>
      <c r="F593" s="301"/>
      <c r="G593" s="301"/>
      <c r="H593" s="301"/>
      <c r="I593" s="301"/>
      <c r="J593" s="301"/>
      <c r="K593" s="301"/>
      <c r="L593" s="301"/>
      <c r="M593" s="301"/>
      <c r="N593" s="301"/>
      <c r="O593" s="301"/>
      <c r="P593" s="301"/>
    </row>
    <row r="594" spans="1:16" x14ac:dyDescent="0.25">
      <c r="A594" s="301"/>
      <c r="B594" s="301"/>
      <c r="C594" s="301"/>
      <c r="D594" s="301"/>
      <c r="E594" s="301"/>
      <c r="F594" s="301"/>
      <c r="G594" s="301"/>
      <c r="H594" s="301"/>
      <c r="I594" s="301"/>
      <c r="J594" s="301"/>
      <c r="K594" s="301"/>
      <c r="L594" s="301"/>
      <c r="M594" s="301"/>
      <c r="N594" s="301"/>
      <c r="O594" s="301"/>
      <c r="P594" s="301"/>
    </row>
    <row r="595" spans="1:16" x14ac:dyDescent="0.25">
      <c r="A595" s="301"/>
      <c r="B595" s="301"/>
      <c r="C595" s="301"/>
      <c r="D595" s="301"/>
      <c r="E595" s="301"/>
      <c r="F595" s="301"/>
      <c r="G595" s="301"/>
      <c r="H595" s="301"/>
      <c r="I595" s="301"/>
      <c r="J595" s="301"/>
      <c r="K595" s="301"/>
      <c r="L595" s="301"/>
      <c r="M595" s="301"/>
      <c r="N595" s="301"/>
      <c r="O595" s="301"/>
      <c r="P595" s="301"/>
    </row>
    <row r="596" spans="1:16" x14ac:dyDescent="0.25">
      <c r="A596" s="301"/>
      <c r="B596" s="301"/>
      <c r="C596" s="301"/>
      <c r="D596" s="301"/>
      <c r="E596" s="301"/>
      <c r="F596" s="301"/>
      <c r="G596" s="301"/>
      <c r="H596" s="301"/>
      <c r="I596" s="301"/>
      <c r="J596" s="301"/>
      <c r="K596" s="301"/>
      <c r="L596" s="301"/>
      <c r="M596" s="301"/>
      <c r="N596" s="301"/>
      <c r="O596" s="301"/>
      <c r="P596" s="301"/>
    </row>
    <row r="597" spans="1:16" x14ac:dyDescent="0.25">
      <c r="A597" s="301"/>
      <c r="B597" s="301"/>
      <c r="C597" s="301"/>
      <c r="D597" s="301"/>
      <c r="E597" s="301"/>
      <c r="F597" s="301"/>
      <c r="G597" s="301"/>
      <c r="H597" s="301"/>
      <c r="I597" s="301"/>
      <c r="J597" s="301"/>
      <c r="K597" s="301"/>
      <c r="L597" s="301"/>
      <c r="M597" s="301"/>
      <c r="N597" s="301"/>
      <c r="O597" s="301"/>
      <c r="P597" s="301"/>
    </row>
    <row r="598" spans="1:16" x14ac:dyDescent="0.25">
      <c r="A598" s="301"/>
      <c r="B598" s="301"/>
      <c r="C598" s="301"/>
      <c r="D598" s="301"/>
      <c r="E598" s="301"/>
      <c r="F598" s="301"/>
      <c r="G598" s="301"/>
      <c r="H598" s="301"/>
      <c r="I598" s="301"/>
      <c r="J598" s="301"/>
      <c r="K598" s="301"/>
      <c r="L598" s="301"/>
      <c r="M598" s="301"/>
      <c r="N598" s="301"/>
      <c r="O598" s="301"/>
      <c r="P598" s="301"/>
    </row>
    <row r="599" spans="1:16" x14ac:dyDescent="0.25">
      <c r="A599" s="301"/>
      <c r="B599" s="301"/>
      <c r="C599" s="301"/>
      <c r="D599" s="301"/>
      <c r="E599" s="301"/>
      <c r="F599" s="301"/>
      <c r="G599" s="301"/>
      <c r="H599" s="301"/>
      <c r="I599" s="301"/>
      <c r="J599" s="301"/>
      <c r="K599" s="301"/>
      <c r="L599" s="301"/>
      <c r="M599" s="301"/>
      <c r="N599" s="301"/>
      <c r="O599" s="301"/>
      <c r="P599" s="301"/>
    </row>
    <row r="600" spans="1:16" x14ac:dyDescent="0.25">
      <c r="A600" s="301"/>
      <c r="B600" s="301"/>
      <c r="C600" s="301"/>
      <c r="D600" s="301"/>
      <c r="E600" s="301"/>
      <c r="F600" s="301"/>
      <c r="G600" s="301"/>
      <c r="H600" s="301"/>
      <c r="I600" s="301"/>
      <c r="J600" s="301"/>
      <c r="K600" s="301"/>
      <c r="L600" s="301"/>
      <c r="M600" s="301"/>
      <c r="N600" s="301"/>
      <c r="O600" s="301"/>
      <c r="P600" s="301"/>
    </row>
    <row r="601" spans="1:16" x14ac:dyDescent="0.25">
      <c r="A601" s="301"/>
      <c r="B601" s="301"/>
      <c r="C601" s="301"/>
      <c r="D601" s="301"/>
      <c r="E601" s="301"/>
      <c r="F601" s="301"/>
      <c r="G601" s="301"/>
      <c r="H601" s="301"/>
      <c r="I601" s="301"/>
      <c r="J601" s="301"/>
      <c r="K601" s="301"/>
      <c r="L601" s="301"/>
      <c r="M601" s="301"/>
      <c r="N601" s="301"/>
      <c r="O601" s="301"/>
      <c r="P601" s="301"/>
    </row>
    <row r="602" spans="1:16" x14ac:dyDescent="0.25">
      <c r="A602" s="301"/>
      <c r="B602" s="301"/>
      <c r="C602" s="301"/>
      <c r="D602" s="301"/>
      <c r="E602" s="301"/>
      <c r="F602" s="301"/>
      <c r="G602" s="301"/>
      <c r="H602" s="301"/>
      <c r="I602" s="301"/>
      <c r="J602" s="301"/>
      <c r="K602" s="301"/>
      <c r="L602" s="301"/>
      <c r="M602" s="301"/>
      <c r="N602" s="301"/>
      <c r="O602" s="301"/>
      <c r="P602" s="301"/>
    </row>
    <row r="603" spans="1:16" x14ac:dyDescent="0.25">
      <c r="A603" s="301"/>
      <c r="B603" s="301"/>
      <c r="C603" s="301"/>
      <c r="D603" s="301"/>
      <c r="E603" s="301"/>
      <c r="F603" s="301"/>
      <c r="G603" s="301"/>
      <c r="H603" s="301"/>
      <c r="I603" s="301"/>
      <c r="J603" s="301"/>
      <c r="K603" s="301"/>
      <c r="L603" s="301"/>
      <c r="M603" s="301"/>
      <c r="N603" s="301"/>
      <c r="O603" s="301"/>
      <c r="P603" s="301"/>
    </row>
    <row r="604" spans="1:16" x14ac:dyDescent="0.25">
      <c r="A604" s="301"/>
      <c r="B604" s="301"/>
      <c r="C604" s="301"/>
      <c r="D604" s="301"/>
      <c r="E604" s="301"/>
      <c r="F604" s="301"/>
      <c r="G604" s="301"/>
      <c r="H604" s="301"/>
      <c r="I604" s="301"/>
      <c r="J604" s="301"/>
      <c r="K604" s="301"/>
      <c r="L604" s="301"/>
      <c r="M604" s="301"/>
      <c r="N604" s="301"/>
      <c r="O604" s="301"/>
      <c r="P604" s="301"/>
    </row>
    <row r="605" spans="1:16" x14ac:dyDescent="0.25">
      <c r="A605" s="301"/>
      <c r="B605" s="301"/>
      <c r="C605" s="301"/>
      <c r="D605" s="301"/>
      <c r="E605" s="301"/>
      <c r="F605" s="301"/>
      <c r="G605" s="301"/>
      <c r="H605" s="301"/>
      <c r="I605" s="301"/>
      <c r="J605" s="301"/>
      <c r="K605" s="301"/>
      <c r="L605" s="301"/>
      <c r="M605" s="301"/>
      <c r="N605" s="301"/>
      <c r="O605" s="301"/>
      <c r="P605" s="301"/>
    </row>
    <row r="606" spans="1:16" x14ac:dyDescent="0.25">
      <c r="A606" s="301"/>
      <c r="B606" s="301"/>
      <c r="C606" s="301"/>
      <c r="D606" s="301"/>
      <c r="E606" s="301"/>
      <c r="F606" s="301"/>
      <c r="G606" s="301"/>
      <c r="H606" s="301"/>
      <c r="I606" s="301"/>
      <c r="J606" s="301"/>
      <c r="K606" s="301"/>
      <c r="L606" s="301"/>
      <c r="M606" s="301"/>
      <c r="N606" s="301"/>
      <c r="O606" s="301"/>
      <c r="P606" s="301"/>
    </row>
    <row r="607" spans="1:16" x14ac:dyDescent="0.25">
      <c r="A607" s="301"/>
      <c r="B607" s="301"/>
      <c r="C607" s="301"/>
      <c r="D607" s="301"/>
      <c r="E607" s="301"/>
      <c r="F607" s="301"/>
      <c r="G607" s="301"/>
      <c r="H607" s="301"/>
      <c r="I607" s="301"/>
      <c r="J607" s="301"/>
      <c r="K607" s="301"/>
      <c r="L607" s="301"/>
      <c r="M607" s="301"/>
      <c r="N607" s="301"/>
      <c r="O607" s="301"/>
      <c r="P607" s="301"/>
    </row>
    <row r="608" spans="1:16" x14ac:dyDescent="0.25">
      <c r="A608" s="301"/>
      <c r="B608" s="301"/>
      <c r="C608" s="301"/>
      <c r="D608" s="301"/>
      <c r="E608" s="301"/>
      <c r="F608" s="301"/>
      <c r="G608" s="301"/>
      <c r="H608" s="301"/>
      <c r="I608" s="301"/>
      <c r="J608" s="301"/>
      <c r="K608" s="301"/>
      <c r="L608" s="301"/>
      <c r="M608" s="301"/>
      <c r="N608" s="301"/>
      <c r="O608" s="301"/>
      <c r="P608" s="301"/>
    </row>
    <row r="609" spans="1:16" x14ac:dyDescent="0.25">
      <c r="A609" s="301"/>
      <c r="B609" s="301"/>
      <c r="C609" s="301"/>
      <c r="D609" s="301"/>
      <c r="E609" s="301"/>
      <c r="F609" s="301"/>
      <c r="G609" s="301"/>
      <c r="H609" s="301"/>
      <c r="I609" s="301"/>
      <c r="J609" s="301"/>
      <c r="K609" s="301"/>
      <c r="L609" s="301"/>
      <c r="M609" s="301"/>
      <c r="N609" s="301"/>
      <c r="O609" s="301"/>
      <c r="P609" s="301"/>
    </row>
    <row r="610" spans="1:16" x14ac:dyDescent="0.25">
      <c r="A610" s="301"/>
      <c r="B610" s="301"/>
      <c r="C610" s="301"/>
      <c r="D610" s="301"/>
      <c r="E610" s="301"/>
      <c r="F610" s="301"/>
      <c r="G610" s="301"/>
      <c r="H610" s="301"/>
      <c r="I610" s="301"/>
      <c r="J610" s="301"/>
      <c r="K610" s="301"/>
      <c r="L610" s="301"/>
      <c r="M610" s="301"/>
      <c r="N610" s="301"/>
      <c r="O610" s="301"/>
      <c r="P610" s="301"/>
    </row>
    <row r="611" spans="1:16" x14ac:dyDescent="0.25">
      <c r="A611" s="301"/>
      <c r="B611" s="301"/>
      <c r="C611" s="301"/>
      <c r="D611" s="301"/>
      <c r="E611" s="301"/>
      <c r="F611" s="301"/>
      <c r="G611" s="301"/>
      <c r="H611" s="301"/>
      <c r="I611" s="301"/>
      <c r="J611" s="301"/>
      <c r="K611" s="301"/>
      <c r="L611" s="301"/>
      <c r="M611" s="301"/>
      <c r="N611" s="301"/>
      <c r="O611" s="301"/>
      <c r="P611" s="301"/>
    </row>
    <row r="612" spans="1:16" x14ac:dyDescent="0.25">
      <c r="A612" s="301"/>
      <c r="B612" s="301"/>
      <c r="C612" s="301"/>
      <c r="D612" s="301"/>
      <c r="E612" s="301"/>
      <c r="F612" s="301"/>
      <c r="G612" s="301"/>
      <c r="H612" s="301"/>
      <c r="I612" s="301"/>
      <c r="J612" s="301"/>
      <c r="K612" s="301"/>
      <c r="L612" s="301"/>
      <c r="M612" s="301"/>
      <c r="N612" s="301"/>
      <c r="O612" s="301"/>
      <c r="P612" s="301"/>
    </row>
    <row r="613" spans="1:16" x14ac:dyDescent="0.25">
      <c r="A613" s="301"/>
      <c r="B613" s="301"/>
      <c r="C613" s="301"/>
      <c r="D613" s="301"/>
      <c r="E613" s="301"/>
      <c r="F613" s="301"/>
      <c r="G613" s="301"/>
      <c r="H613" s="301"/>
      <c r="I613" s="301"/>
      <c r="J613" s="301"/>
      <c r="K613" s="301"/>
      <c r="L613" s="301"/>
      <c r="M613" s="301"/>
      <c r="N613" s="301"/>
      <c r="O613" s="301"/>
      <c r="P613" s="301"/>
    </row>
    <row r="614" spans="1:16" x14ac:dyDescent="0.25">
      <c r="A614" s="301"/>
      <c r="B614" s="301"/>
      <c r="C614" s="301"/>
      <c r="D614" s="301"/>
      <c r="E614" s="301"/>
      <c r="F614" s="301"/>
      <c r="G614" s="301"/>
      <c r="H614" s="301"/>
      <c r="I614" s="301"/>
      <c r="J614" s="301"/>
      <c r="K614" s="301"/>
      <c r="L614" s="301"/>
      <c r="M614" s="301"/>
      <c r="N614" s="301"/>
      <c r="O614" s="301"/>
      <c r="P614" s="301"/>
    </row>
    <row r="615" spans="1:16" x14ac:dyDescent="0.25">
      <c r="A615" s="301"/>
      <c r="B615" s="301"/>
      <c r="C615" s="301"/>
      <c r="D615" s="301"/>
      <c r="E615" s="301"/>
      <c r="F615" s="301"/>
      <c r="G615" s="301"/>
      <c r="H615" s="301"/>
      <c r="I615" s="301"/>
      <c r="J615" s="301"/>
      <c r="K615" s="301"/>
      <c r="L615" s="301"/>
      <c r="M615" s="301"/>
      <c r="N615" s="301"/>
      <c r="O615" s="301"/>
      <c r="P615" s="301"/>
    </row>
    <row r="616" spans="1:16" x14ac:dyDescent="0.25">
      <c r="A616" s="301"/>
      <c r="B616" s="301"/>
      <c r="C616" s="301"/>
      <c r="D616" s="301"/>
      <c r="E616" s="301"/>
      <c r="F616" s="301"/>
      <c r="G616" s="301"/>
      <c r="H616" s="301"/>
      <c r="I616" s="301"/>
      <c r="J616" s="301"/>
      <c r="K616" s="301"/>
      <c r="L616" s="301"/>
      <c r="M616" s="301"/>
      <c r="N616" s="301"/>
      <c r="O616" s="301"/>
      <c r="P616" s="301"/>
    </row>
    <row r="617" spans="1:16" x14ac:dyDescent="0.25">
      <c r="A617" s="301"/>
      <c r="B617" s="301"/>
      <c r="C617" s="301"/>
      <c r="D617" s="301"/>
      <c r="E617" s="301"/>
      <c r="F617" s="301"/>
      <c r="G617" s="301"/>
      <c r="H617" s="301"/>
      <c r="I617" s="301"/>
      <c r="J617" s="301"/>
      <c r="K617" s="301"/>
      <c r="L617" s="301"/>
      <c r="M617" s="301"/>
      <c r="N617" s="301"/>
      <c r="O617" s="301"/>
      <c r="P617" s="301"/>
    </row>
    <row r="618" spans="1:16" x14ac:dyDescent="0.25">
      <c r="A618" s="301"/>
      <c r="B618" s="301"/>
      <c r="C618" s="301"/>
      <c r="D618" s="301"/>
      <c r="E618" s="301"/>
      <c r="F618" s="301"/>
      <c r="G618" s="301"/>
      <c r="H618" s="301"/>
      <c r="I618" s="301"/>
      <c r="J618" s="301"/>
      <c r="K618" s="301"/>
      <c r="L618" s="301"/>
      <c r="M618" s="301"/>
      <c r="N618" s="301"/>
      <c r="O618" s="301"/>
      <c r="P618" s="301"/>
    </row>
    <row r="619" spans="1:16" x14ac:dyDescent="0.25">
      <c r="A619" s="301"/>
      <c r="B619" s="301"/>
      <c r="C619" s="301"/>
      <c r="D619" s="301"/>
      <c r="E619" s="301"/>
      <c r="F619" s="301"/>
      <c r="G619" s="301"/>
      <c r="H619" s="301"/>
      <c r="I619" s="301"/>
      <c r="J619" s="301"/>
      <c r="K619" s="301"/>
      <c r="L619" s="301"/>
      <c r="M619" s="301"/>
      <c r="N619" s="301"/>
      <c r="O619" s="301"/>
      <c r="P619" s="301"/>
    </row>
    <row r="620" spans="1:16" x14ac:dyDescent="0.25">
      <c r="A620" s="301"/>
      <c r="B620" s="301"/>
      <c r="C620" s="301"/>
      <c r="D620" s="301"/>
      <c r="E620" s="301"/>
      <c r="F620" s="301"/>
      <c r="G620" s="301"/>
      <c r="H620" s="301"/>
      <c r="I620" s="301"/>
      <c r="J620" s="301"/>
      <c r="K620" s="301"/>
      <c r="L620" s="301"/>
      <c r="M620" s="301"/>
      <c r="N620" s="301"/>
      <c r="O620" s="301"/>
      <c r="P620" s="301"/>
    </row>
    <row r="621" spans="1:16" x14ac:dyDescent="0.25">
      <c r="A621" s="301"/>
      <c r="B621" s="301"/>
      <c r="C621" s="301"/>
      <c r="D621" s="301"/>
      <c r="E621" s="301"/>
      <c r="F621" s="301"/>
      <c r="G621" s="301"/>
      <c r="H621" s="301"/>
      <c r="I621" s="301"/>
      <c r="J621" s="301"/>
      <c r="K621" s="301"/>
      <c r="L621" s="301"/>
      <c r="M621" s="301"/>
      <c r="N621" s="301"/>
      <c r="O621" s="301"/>
      <c r="P621" s="301"/>
    </row>
    <row r="622" spans="1:16" x14ac:dyDescent="0.25">
      <c r="A622" s="301"/>
      <c r="B622" s="301"/>
      <c r="C622" s="301"/>
      <c r="D622" s="301"/>
      <c r="E622" s="301"/>
      <c r="F622" s="301"/>
      <c r="G622" s="301"/>
      <c r="H622" s="301"/>
      <c r="I622" s="301"/>
      <c r="J622" s="301"/>
      <c r="K622" s="301"/>
      <c r="L622" s="301"/>
      <c r="M622" s="301"/>
      <c r="N622" s="301"/>
      <c r="O622" s="301"/>
      <c r="P622" s="301"/>
    </row>
    <row r="623" spans="1:16" x14ac:dyDescent="0.25">
      <c r="A623" s="301"/>
      <c r="B623" s="301"/>
      <c r="C623" s="301"/>
      <c r="D623" s="301"/>
      <c r="E623" s="301"/>
      <c r="F623" s="301"/>
      <c r="G623" s="301"/>
      <c r="H623" s="301"/>
      <c r="I623" s="301"/>
      <c r="J623" s="301"/>
      <c r="K623" s="301"/>
      <c r="L623" s="301"/>
      <c r="M623" s="301"/>
      <c r="N623" s="301"/>
      <c r="O623" s="301"/>
      <c r="P623" s="301"/>
    </row>
    <row r="624" spans="1:16" x14ac:dyDescent="0.25">
      <c r="A624" s="301"/>
      <c r="B624" s="301"/>
      <c r="C624" s="301"/>
      <c r="D624" s="301"/>
      <c r="E624" s="301"/>
      <c r="F624" s="301"/>
      <c r="G624" s="301"/>
      <c r="H624" s="301"/>
      <c r="I624" s="301"/>
      <c r="J624" s="301"/>
      <c r="K624" s="301"/>
      <c r="L624" s="301"/>
      <c r="M624" s="301"/>
      <c r="N624" s="301"/>
      <c r="O624" s="301"/>
      <c r="P624" s="301"/>
    </row>
    <row r="625" spans="1:16" x14ac:dyDescent="0.25">
      <c r="A625" s="301"/>
      <c r="B625" s="301"/>
      <c r="C625" s="301"/>
      <c r="D625" s="301"/>
      <c r="E625" s="301"/>
      <c r="F625" s="301"/>
      <c r="G625" s="301"/>
      <c r="H625" s="301"/>
      <c r="I625" s="301"/>
      <c r="J625" s="301"/>
      <c r="K625" s="301"/>
      <c r="L625" s="301"/>
      <c r="M625" s="301"/>
      <c r="N625" s="301"/>
      <c r="O625" s="301"/>
      <c r="P625" s="301"/>
    </row>
    <row r="626" spans="1:16" x14ac:dyDescent="0.25">
      <c r="A626" s="301"/>
      <c r="B626" s="301"/>
      <c r="C626" s="301"/>
      <c r="D626" s="301"/>
      <c r="E626" s="301"/>
      <c r="F626" s="301"/>
      <c r="G626" s="301"/>
      <c r="H626" s="301"/>
      <c r="I626" s="301"/>
      <c r="J626" s="301"/>
      <c r="K626" s="301"/>
      <c r="L626" s="301"/>
      <c r="M626" s="301"/>
      <c r="N626" s="301"/>
      <c r="O626" s="301"/>
      <c r="P626" s="301"/>
    </row>
    <row r="627" spans="1:16" x14ac:dyDescent="0.25">
      <c r="A627" s="301"/>
      <c r="B627" s="301"/>
      <c r="C627" s="301"/>
      <c r="D627" s="301"/>
      <c r="E627" s="301"/>
      <c r="F627" s="301"/>
      <c r="G627" s="301"/>
      <c r="H627" s="301"/>
      <c r="I627" s="301"/>
      <c r="J627" s="301"/>
      <c r="K627" s="301"/>
      <c r="L627" s="301"/>
      <c r="M627" s="301"/>
      <c r="N627" s="301"/>
      <c r="O627" s="301"/>
      <c r="P627" s="301"/>
    </row>
    <row r="628" spans="1:16" x14ac:dyDescent="0.25">
      <c r="A628" s="301"/>
      <c r="B628" s="301"/>
      <c r="C628" s="301"/>
      <c r="D628" s="301"/>
      <c r="E628" s="301"/>
      <c r="F628" s="301"/>
      <c r="G628" s="301"/>
      <c r="H628" s="301"/>
      <c r="I628" s="301"/>
      <c r="J628" s="301"/>
      <c r="K628" s="301"/>
      <c r="L628" s="301"/>
      <c r="M628" s="301"/>
      <c r="N628" s="301"/>
      <c r="O628" s="301"/>
      <c r="P628" s="301"/>
    </row>
    <row r="629" spans="1:16" x14ac:dyDescent="0.25">
      <c r="A629" s="301"/>
      <c r="B629" s="301"/>
      <c r="C629" s="301"/>
      <c r="D629" s="301"/>
      <c r="E629" s="301"/>
      <c r="F629" s="301"/>
      <c r="G629" s="301"/>
      <c r="H629" s="301"/>
      <c r="I629" s="301"/>
      <c r="J629" s="301"/>
      <c r="K629" s="301"/>
      <c r="L629" s="301"/>
      <c r="M629" s="301"/>
      <c r="N629" s="301"/>
      <c r="O629" s="301"/>
      <c r="P629" s="301"/>
    </row>
    <row r="630" spans="1:16" x14ac:dyDescent="0.25">
      <c r="A630" s="301"/>
      <c r="B630" s="301"/>
      <c r="C630" s="301"/>
      <c r="D630" s="301"/>
      <c r="E630" s="301"/>
      <c r="F630" s="301"/>
      <c r="G630" s="301"/>
      <c r="H630" s="301"/>
      <c r="I630" s="301"/>
      <c r="J630" s="301"/>
      <c r="K630" s="301"/>
      <c r="L630" s="301"/>
      <c r="M630" s="301"/>
      <c r="N630" s="301"/>
      <c r="O630" s="301"/>
      <c r="P630" s="301"/>
    </row>
    <row r="631" spans="1:16" x14ac:dyDescent="0.25">
      <c r="A631" s="301"/>
      <c r="B631" s="301"/>
      <c r="C631" s="301"/>
      <c r="D631" s="301"/>
      <c r="E631" s="301"/>
      <c r="F631" s="301"/>
      <c r="G631" s="301"/>
      <c r="H631" s="301"/>
      <c r="I631" s="301"/>
      <c r="J631" s="301"/>
      <c r="K631" s="301"/>
      <c r="L631" s="301"/>
      <c r="M631" s="301"/>
      <c r="N631" s="301"/>
      <c r="O631" s="301"/>
      <c r="P631" s="301"/>
    </row>
    <row r="632" spans="1:16" x14ac:dyDescent="0.25">
      <c r="A632" s="301"/>
      <c r="B632" s="301"/>
      <c r="C632" s="301"/>
      <c r="D632" s="301"/>
      <c r="E632" s="301"/>
      <c r="F632" s="301"/>
      <c r="G632" s="301"/>
      <c r="H632" s="301"/>
      <c r="I632" s="301"/>
      <c r="J632" s="301"/>
      <c r="K632" s="301"/>
      <c r="L632" s="301"/>
      <c r="M632" s="301"/>
      <c r="N632" s="301"/>
      <c r="O632" s="301"/>
      <c r="P632" s="301"/>
    </row>
    <row r="633" spans="1:16" x14ac:dyDescent="0.25">
      <c r="A633" s="301"/>
      <c r="B633" s="301"/>
      <c r="C633" s="301"/>
      <c r="D633" s="301"/>
      <c r="E633" s="301"/>
      <c r="F633" s="301"/>
      <c r="G633" s="301"/>
      <c r="H633" s="301"/>
      <c r="I633" s="301"/>
      <c r="J633" s="301"/>
      <c r="K633" s="301"/>
      <c r="L633" s="301"/>
      <c r="M633" s="301"/>
      <c r="N633" s="301"/>
      <c r="O633" s="301"/>
      <c r="P633" s="301"/>
    </row>
    <row r="634" spans="1:16" x14ac:dyDescent="0.25">
      <c r="A634" s="301"/>
      <c r="B634" s="301"/>
      <c r="C634" s="301"/>
      <c r="D634" s="301"/>
      <c r="E634" s="301"/>
      <c r="F634" s="301"/>
      <c r="G634" s="301"/>
      <c r="H634" s="301"/>
      <c r="I634" s="301"/>
      <c r="J634" s="301"/>
      <c r="K634" s="301"/>
      <c r="L634" s="301"/>
      <c r="M634" s="301"/>
      <c r="N634" s="301"/>
      <c r="O634" s="301"/>
      <c r="P634" s="301"/>
    </row>
    <row r="635" spans="1:16" x14ac:dyDescent="0.25">
      <c r="A635" s="301"/>
      <c r="B635" s="301"/>
      <c r="C635" s="301"/>
      <c r="D635" s="301"/>
      <c r="E635" s="301"/>
      <c r="F635" s="301"/>
      <c r="G635" s="301"/>
      <c r="H635" s="301"/>
      <c r="I635" s="301"/>
      <c r="J635" s="301"/>
      <c r="K635" s="301"/>
      <c r="L635" s="301"/>
      <c r="M635" s="301"/>
      <c r="N635" s="301"/>
      <c r="O635" s="301"/>
      <c r="P635" s="301"/>
    </row>
    <row r="636" spans="1:16" x14ac:dyDescent="0.25">
      <c r="A636" s="301"/>
      <c r="B636" s="301"/>
      <c r="C636" s="301"/>
      <c r="D636" s="301"/>
      <c r="E636" s="301"/>
      <c r="F636" s="301"/>
      <c r="G636" s="301"/>
      <c r="H636" s="301"/>
      <c r="I636" s="301"/>
      <c r="J636" s="301"/>
      <c r="K636" s="301"/>
      <c r="L636" s="301"/>
      <c r="M636" s="301"/>
      <c r="N636" s="301"/>
      <c r="O636" s="301"/>
      <c r="P636" s="301"/>
    </row>
    <row r="637" spans="1:16" x14ac:dyDescent="0.25">
      <c r="A637" s="301"/>
      <c r="B637" s="301"/>
      <c r="C637" s="301"/>
      <c r="D637" s="301"/>
      <c r="E637" s="301"/>
      <c r="F637" s="301"/>
      <c r="G637" s="301"/>
      <c r="H637" s="301"/>
      <c r="I637" s="301"/>
      <c r="J637" s="301"/>
      <c r="K637" s="301"/>
      <c r="L637" s="301"/>
      <c r="M637" s="301"/>
      <c r="N637" s="301"/>
      <c r="O637" s="301"/>
      <c r="P637" s="301"/>
    </row>
    <row r="638" spans="1:16" x14ac:dyDescent="0.25">
      <c r="A638" s="301"/>
      <c r="B638" s="301"/>
      <c r="C638" s="301"/>
      <c r="D638" s="301"/>
      <c r="E638" s="301"/>
      <c r="F638" s="301"/>
      <c r="G638" s="301"/>
      <c r="H638" s="301"/>
      <c r="I638" s="301"/>
      <c r="J638" s="301"/>
      <c r="K638" s="301"/>
      <c r="L638" s="301"/>
      <c r="M638" s="301"/>
      <c r="N638" s="301"/>
      <c r="O638" s="301"/>
      <c r="P638" s="301"/>
    </row>
    <row r="639" spans="1:16" x14ac:dyDescent="0.25">
      <c r="A639" s="301"/>
      <c r="B639" s="301"/>
      <c r="C639" s="301"/>
      <c r="D639" s="301"/>
      <c r="E639" s="301"/>
      <c r="F639" s="301"/>
      <c r="G639" s="301"/>
      <c r="H639" s="301"/>
      <c r="I639" s="301"/>
      <c r="J639" s="301"/>
      <c r="K639" s="301"/>
      <c r="L639" s="301"/>
      <c r="M639" s="301"/>
      <c r="N639" s="301"/>
      <c r="O639" s="301"/>
      <c r="P639" s="301"/>
    </row>
    <row r="640" spans="1:16" x14ac:dyDescent="0.25">
      <c r="A640" s="301"/>
      <c r="B640" s="301"/>
      <c r="C640" s="301"/>
      <c r="D640" s="301"/>
      <c r="E640" s="301"/>
      <c r="F640" s="301"/>
      <c r="G640" s="301"/>
      <c r="H640" s="301"/>
      <c r="I640" s="301"/>
      <c r="J640" s="301"/>
      <c r="K640" s="301"/>
      <c r="L640" s="301"/>
      <c r="M640" s="301"/>
      <c r="N640" s="301"/>
      <c r="O640" s="301"/>
      <c r="P640" s="301"/>
    </row>
    <row r="641" spans="1:16" x14ac:dyDescent="0.25">
      <c r="A641" s="301"/>
      <c r="B641" s="301"/>
      <c r="C641" s="301"/>
      <c r="D641" s="301"/>
      <c r="E641" s="301"/>
      <c r="F641" s="301"/>
      <c r="G641" s="301"/>
      <c r="H641" s="301"/>
      <c r="I641" s="301"/>
      <c r="J641" s="301"/>
      <c r="K641" s="301"/>
      <c r="L641" s="301"/>
      <c r="M641" s="301"/>
      <c r="N641" s="301"/>
      <c r="O641" s="301"/>
      <c r="P641" s="301"/>
    </row>
    <row r="642" spans="1:16" x14ac:dyDescent="0.25">
      <c r="A642" s="301"/>
      <c r="B642" s="301"/>
      <c r="C642" s="301"/>
      <c r="D642" s="301"/>
      <c r="E642" s="301"/>
      <c r="F642" s="301"/>
      <c r="G642" s="301"/>
      <c r="H642" s="301"/>
      <c r="I642" s="301"/>
      <c r="J642" s="301"/>
      <c r="K642" s="301"/>
      <c r="L642" s="301"/>
      <c r="M642" s="301"/>
      <c r="N642" s="301"/>
      <c r="O642" s="301"/>
      <c r="P642" s="301"/>
    </row>
    <row r="643" spans="1:16" x14ac:dyDescent="0.25">
      <c r="A643" s="301"/>
      <c r="B643" s="301"/>
      <c r="C643" s="301"/>
      <c r="D643" s="301"/>
      <c r="E643" s="301"/>
      <c r="F643" s="301"/>
      <c r="G643" s="301"/>
      <c r="H643" s="301"/>
      <c r="I643" s="301"/>
      <c r="J643" s="301"/>
      <c r="K643" s="301"/>
      <c r="L643" s="301"/>
      <c r="M643" s="301"/>
      <c r="N643" s="301"/>
      <c r="O643" s="301"/>
      <c r="P643" s="301"/>
    </row>
    <row r="644" spans="1:16" x14ac:dyDescent="0.25">
      <c r="A644" s="301"/>
      <c r="B644" s="301"/>
      <c r="C644" s="301"/>
      <c r="D644" s="301"/>
      <c r="E644" s="301"/>
      <c r="F644" s="301"/>
      <c r="G644" s="301"/>
      <c r="H644" s="301"/>
      <c r="I644" s="301"/>
      <c r="J644" s="301"/>
      <c r="K644" s="301"/>
      <c r="L644" s="301"/>
      <c r="M644" s="301"/>
      <c r="N644" s="301"/>
      <c r="O644" s="301"/>
      <c r="P644" s="301"/>
    </row>
    <row r="645" spans="1:16" x14ac:dyDescent="0.25">
      <c r="A645" s="301"/>
      <c r="B645" s="301"/>
      <c r="C645" s="301"/>
      <c r="D645" s="301"/>
      <c r="E645" s="301"/>
      <c r="F645" s="301"/>
      <c r="G645" s="301"/>
      <c r="H645" s="301"/>
      <c r="I645" s="301"/>
      <c r="J645" s="301"/>
      <c r="K645" s="301"/>
      <c r="L645" s="301"/>
      <c r="M645" s="301"/>
      <c r="N645" s="301"/>
      <c r="O645" s="301"/>
      <c r="P645" s="301"/>
    </row>
    <row r="646" spans="1:16" x14ac:dyDescent="0.25">
      <c r="A646" s="301"/>
      <c r="B646" s="301"/>
      <c r="C646" s="301"/>
      <c r="D646" s="301"/>
      <c r="E646" s="301"/>
      <c r="F646" s="301"/>
      <c r="G646" s="301"/>
      <c r="H646" s="301"/>
      <c r="I646" s="301"/>
      <c r="J646" s="301"/>
      <c r="K646" s="301"/>
      <c r="L646" s="301"/>
      <c r="M646" s="301"/>
      <c r="N646" s="301"/>
      <c r="O646" s="301"/>
      <c r="P646" s="301"/>
    </row>
    <row r="647" spans="1:16" x14ac:dyDescent="0.25">
      <c r="A647" s="301"/>
      <c r="B647" s="301"/>
      <c r="C647" s="301"/>
      <c r="D647" s="301"/>
      <c r="E647" s="301"/>
      <c r="F647" s="301"/>
      <c r="G647" s="301"/>
      <c r="H647" s="301"/>
      <c r="I647" s="301"/>
      <c r="J647" s="301"/>
      <c r="K647" s="301"/>
      <c r="L647" s="301"/>
      <c r="M647" s="301"/>
      <c r="N647" s="301"/>
      <c r="O647" s="301"/>
      <c r="P647" s="301"/>
    </row>
    <row r="648" spans="1:16" x14ac:dyDescent="0.25">
      <c r="A648" s="301"/>
      <c r="B648" s="301"/>
      <c r="C648" s="301"/>
      <c r="D648" s="301"/>
      <c r="E648" s="301"/>
      <c r="F648" s="301"/>
      <c r="G648" s="301"/>
      <c r="H648" s="301"/>
      <c r="I648" s="301"/>
      <c r="J648" s="301"/>
      <c r="K648" s="301"/>
      <c r="L648" s="301"/>
      <c r="M648" s="301"/>
      <c r="N648" s="301"/>
      <c r="O648" s="301"/>
      <c r="P648" s="301"/>
    </row>
    <row r="649" spans="1:16" x14ac:dyDescent="0.25">
      <c r="A649" s="301"/>
      <c r="B649" s="301"/>
      <c r="C649" s="301"/>
      <c r="D649" s="301"/>
      <c r="E649" s="301"/>
      <c r="F649" s="301"/>
      <c r="G649" s="301"/>
      <c r="H649" s="301"/>
      <c r="I649" s="301"/>
      <c r="J649" s="301"/>
      <c r="K649" s="301"/>
      <c r="L649" s="301"/>
      <c r="M649" s="301"/>
      <c r="N649" s="301"/>
      <c r="O649" s="301"/>
      <c r="P649" s="301"/>
    </row>
    <row r="650" spans="1:16" x14ac:dyDescent="0.25">
      <c r="A650" s="301"/>
      <c r="B650" s="301"/>
      <c r="C650" s="301"/>
      <c r="D650" s="301"/>
      <c r="E650" s="301"/>
      <c r="F650" s="301"/>
      <c r="G650" s="301"/>
      <c r="H650" s="301"/>
      <c r="I650" s="301"/>
      <c r="J650" s="301"/>
      <c r="K650" s="301"/>
      <c r="L650" s="301"/>
      <c r="M650" s="301"/>
      <c r="N650" s="301"/>
      <c r="O650" s="301"/>
      <c r="P650" s="301"/>
    </row>
    <row r="651" spans="1:16" x14ac:dyDescent="0.25">
      <c r="A651" s="301"/>
      <c r="B651" s="301"/>
      <c r="C651" s="301"/>
      <c r="D651" s="301"/>
      <c r="E651" s="301"/>
      <c r="F651" s="301"/>
      <c r="G651" s="301"/>
      <c r="H651" s="301"/>
      <c r="I651" s="301"/>
      <c r="J651" s="301"/>
      <c r="K651" s="301"/>
      <c r="L651" s="301"/>
      <c r="M651" s="301"/>
      <c r="N651" s="301"/>
      <c r="O651" s="301"/>
      <c r="P651" s="301"/>
    </row>
    <row r="652" spans="1:16" x14ac:dyDescent="0.25">
      <c r="A652" s="301"/>
      <c r="B652" s="301"/>
      <c r="C652" s="301"/>
      <c r="D652" s="301"/>
      <c r="E652" s="301"/>
      <c r="F652" s="301"/>
      <c r="G652" s="301"/>
      <c r="H652" s="301"/>
      <c r="I652" s="301"/>
      <c r="J652" s="301"/>
      <c r="K652" s="301"/>
      <c r="L652" s="301"/>
      <c r="M652" s="301"/>
      <c r="N652" s="301"/>
      <c r="O652" s="301"/>
      <c r="P652" s="301"/>
    </row>
    <row r="653" spans="1:16" x14ac:dyDescent="0.25">
      <c r="A653" s="301"/>
      <c r="B653" s="301"/>
      <c r="C653" s="301"/>
      <c r="D653" s="301"/>
      <c r="E653" s="301"/>
      <c r="F653" s="301"/>
      <c r="G653" s="301"/>
      <c r="H653" s="301"/>
      <c r="I653" s="301"/>
      <c r="J653" s="301"/>
      <c r="K653" s="301"/>
      <c r="L653" s="301"/>
      <c r="M653" s="301"/>
      <c r="N653" s="301"/>
      <c r="O653" s="301"/>
      <c r="P653" s="301"/>
    </row>
    <row r="654" spans="1:16" x14ac:dyDescent="0.25">
      <c r="A654" s="301"/>
      <c r="B654" s="301"/>
      <c r="C654" s="301"/>
      <c r="D654" s="301"/>
      <c r="E654" s="301"/>
      <c r="F654" s="301"/>
      <c r="G654" s="301"/>
      <c r="H654" s="301"/>
      <c r="I654" s="301"/>
      <c r="J654" s="301"/>
      <c r="K654" s="301"/>
      <c r="L654" s="301"/>
      <c r="M654" s="301"/>
      <c r="N654" s="301"/>
      <c r="O654" s="301"/>
      <c r="P654" s="301"/>
    </row>
    <row r="655" spans="1:16" x14ac:dyDescent="0.25">
      <c r="A655" s="301"/>
      <c r="B655" s="301"/>
      <c r="C655" s="301"/>
      <c r="D655" s="301"/>
      <c r="E655" s="301"/>
      <c r="F655" s="301"/>
      <c r="G655" s="301"/>
      <c r="H655" s="301"/>
      <c r="I655" s="301"/>
      <c r="J655" s="301"/>
      <c r="K655" s="301"/>
      <c r="L655" s="301"/>
      <c r="M655" s="301"/>
      <c r="N655" s="301"/>
      <c r="O655" s="301"/>
      <c r="P655" s="301"/>
    </row>
    <row r="656" spans="1:16" x14ac:dyDescent="0.25">
      <c r="A656" s="301"/>
      <c r="B656" s="301"/>
      <c r="C656" s="301"/>
      <c r="D656" s="301"/>
      <c r="E656" s="301"/>
      <c r="F656" s="301"/>
      <c r="G656" s="301"/>
      <c r="H656" s="301"/>
      <c r="I656" s="301"/>
      <c r="J656" s="301"/>
      <c r="K656" s="301"/>
      <c r="L656" s="301"/>
      <c r="M656" s="301"/>
      <c r="N656" s="301"/>
      <c r="O656" s="301"/>
      <c r="P656" s="301"/>
    </row>
    <row r="657" spans="1:16" x14ac:dyDescent="0.25">
      <c r="A657" s="301"/>
      <c r="B657" s="301"/>
      <c r="C657" s="301"/>
      <c r="D657" s="301"/>
      <c r="E657" s="301"/>
      <c r="F657" s="301"/>
      <c r="G657" s="301"/>
      <c r="H657" s="301"/>
      <c r="I657" s="301"/>
      <c r="J657" s="301"/>
      <c r="K657" s="301"/>
      <c r="L657" s="301"/>
      <c r="M657" s="301"/>
      <c r="N657" s="301"/>
      <c r="O657" s="301"/>
      <c r="P657" s="301"/>
    </row>
    <row r="658" spans="1:16" x14ac:dyDescent="0.25">
      <c r="A658" s="301"/>
      <c r="B658" s="301"/>
      <c r="C658" s="301"/>
      <c r="D658" s="301"/>
      <c r="E658" s="301"/>
      <c r="F658" s="301"/>
      <c r="G658" s="301"/>
      <c r="H658" s="301"/>
      <c r="I658" s="301"/>
      <c r="J658" s="301"/>
      <c r="K658" s="301"/>
      <c r="L658" s="301"/>
      <c r="M658" s="301"/>
      <c r="N658" s="301"/>
      <c r="O658" s="301"/>
      <c r="P658" s="301"/>
    </row>
    <row r="659" spans="1:16" x14ac:dyDescent="0.25">
      <c r="A659" s="301"/>
      <c r="B659" s="301"/>
      <c r="C659" s="301"/>
      <c r="D659" s="301"/>
      <c r="E659" s="301"/>
      <c r="F659" s="301"/>
      <c r="G659" s="301"/>
      <c r="H659" s="301"/>
      <c r="I659" s="301"/>
      <c r="J659" s="301"/>
      <c r="K659" s="301"/>
      <c r="L659" s="301"/>
      <c r="M659" s="301"/>
      <c r="N659" s="301"/>
      <c r="O659" s="301"/>
      <c r="P659" s="301"/>
    </row>
    <row r="660" spans="1:16" x14ac:dyDescent="0.25">
      <c r="A660" s="301"/>
      <c r="B660" s="301"/>
      <c r="C660" s="301"/>
      <c r="D660" s="301"/>
      <c r="E660" s="301"/>
      <c r="F660" s="301"/>
      <c r="G660" s="301"/>
      <c r="H660" s="301"/>
      <c r="I660" s="301"/>
      <c r="J660" s="301"/>
      <c r="K660" s="301"/>
      <c r="L660" s="301"/>
      <c r="M660" s="301"/>
      <c r="N660" s="301"/>
      <c r="O660" s="301"/>
      <c r="P660" s="301"/>
    </row>
    <row r="661" spans="1:16" x14ac:dyDescent="0.25">
      <c r="A661" s="301"/>
      <c r="B661" s="301"/>
      <c r="C661" s="301"/>
      <c r="D661" s="301"/>
      <c r="E661" s="301"/>
      <c r="F661" s="301"/>
      <c r="G661" s="301"/>
      <c r="H661" s="301"/>
      <c r="I661" s="301"/>
      <c r="J661" s="301"/>
      <c r="K661" s="301"/>
      <c r="L661" s="301"/>
      <c r="M661" s="301"/>
      <c r="N661" s="301"/>
      <c r="O661" s="301"/>
      <c r="P661" s="301"/>
    </row>
    <row r="662" spans="1:16" x14ac:dyDescent="0.25">
      <c r="A662" s="301"/>
      <c r="B662" s="301"/>
      <c r="C662" s="301"/>
      <c r="D662" s="301"/>
      <c r="E662" s="301"/>
      <c r="F662" s="301"/>
      <c r="G662" s="301"/>
      <c r="H662" s="301"/>
      <c r="I662" s="301"/>
      <c r="J662" s="301"/>
      <c r="K662" s="301"/>
      <c r="L662" s="301"/>
      <c r="M662" s="301"/>
      <c r="N662" s="301"/>
      <c r="O662" s="301"/>
      <c r="P662" s="301"/>
    </row>
  </sheetData>
  <sheetProtection algorithmName="SHA-512" hashValue="ysseJs50FYNf4tGAf5bMIsVQnbMNFrFBGahvPqruEO1A6Z5O6XbJ5KlgFs4IVI3xhBaHq6w4PFlRknT8RAlgqw==" saltValue="KpavKQTzVcltUjYS8foLGw==" spinCount="100000" sheet="1" objects="1" scenarios="1"/>
  <pageMargins left="0.7" right="0.7" top="0.75" bottom="0.75" header="0.3" footer="0.3"/>
  <pageSetup paperSize="9" scale="6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AE2"/>
  <sheetViews>
    <sheetView zoomScale="130" zoomScaleNormal="130" workbookViewId="0">
      <selection activeCell="H1" sqref="H1"/>
    </sheetView>
  </sheetViews>
  <sheetFormatPr baseColWidth="10" defaultRowHeight="13.8" x14ac:dyDescent="0.25"/>
  <cols>
    <col min="1" max="1" width="16.19921875" customWidth="1"/>
    <col min="2" max="2" width="15.69921875" customWidth="1"/>
    <col min="3" max="5" width="13.8984375" customWidth="1"/>
    <col min="6" max="7" width="13.8984375" style="1" customWidth="1"/>
    <col min="8" max="8" width="13.8984375" customWidth="1"/>
    <col min="9" max="9" width="19.19921875" customWidth="1"/>
    <col min="10" max="10" width="27.19921875" style="1" customWidth="1"/>
    <col min="11" max="14" width="27.19921875" customWidth="1"/>
    <col min="15" max="15" width="27.69921875" customWidth="1"/>
    <col min="16" max="16" width="27" customWidth="1"/>
  </cols>
  <sheetData>
    <row r="1" spans="1:31" s="347" customFormat="1" ht="69" x14ac:dyDescent="0.25">
      <c r="A1" s="338" t="s">
        <v>198</v>
      </c>
      <c r="B1" s="338" t="s">
        <v>199</v>
      </c>
      <c r="C1" s="339" t="s">
        <v>200</v>
      </c>
      <c r="D1" s="339" t="s">
        <v>243</v>
      </c>
      <c r="E1" s="340" t="s">
        <v>201</v>
      </c>
      <c r="F1" s="340" t="s">
        <v>202</v>
      </c>
      <c r="G1" s="340" t="s">
        <v>244</v>
      </c>
      <c r="H1" s="339" t="s">
        <v>203</v>
      </c>
      <c r="I1" s="341" t="s">
        <v>208</v>
      </c>
      <c r="J1" s="342" t="s">
        <v>209</v>
      </c>
      <c r="K1" s="342" t="s">
        <v>204</v>
      </c>
      <c r="L1" s="343" t="s">
        <v>205</v>
      </c>
      <c r="M1" s="343" t="s">
        <v>206</v>
      </c>
      <c r="N1" s="344" t="s">
        <v>207</v>
      </c>
      <c r="O1" s="345" t="s">
        <v>265</v>
      </c>
      <c r="P1" s="343" t="s">
        <v>266</v>
      </c>
      <c r="Q1" s="346" t="s">
        <v>245</v>
      </c>
      <c r="R1" s="346" t="s">
        <v>246</v>
      </c>
      <c r="S1" s="346" t="s">
        <v>247</v>
      </c>
      <c r="T1" s="346" t="s">
        <v>248</v>
      </c>
      <c r="U1" s="346" t="s">
        <v>255</v>
      </c>
      <c r="V1" s="346" t="s">
        <v>249</v>
      </c>
      <c r="W1" s="346" t="s">
        <v>250</v>
      </c>
      <c r="X1" s="346" t="s">
        <v>251</v>
      </c>
      <c r="Y1" s="346" t="s">
        <v>252</v>
      </c>
      <c r="Z1" s="346" t="s">
        <v>253</v>
      </c>
      <c r="AA1" s="346" t="s">
        <v>254</v>
      </c>
      <c r="AB1" s="346" t="s">
        <v>256</v>
      </c>
      <c r="AC1" s="346" t="s">
        <v>263</v>
      </c>
      <c r="AD1" s="346" t="s">
        <v>264</v>
      </c>
      <c r="AE1" s="346" t="s">
        <v>262</v>
      </c>
    </row>
    <row r="2" spans="1:31" s="1" customFormat="1" x14ac:dyDescent="0.25">
      <c r="D2" s="1">
        <f>Einrichtung!H9</f>
        <v>0</v>
      </c>
      <c r="F2" s="310">
        <f>Einrichtung!B9</f>
        <v>0</v>
      </c>
      <c r="G2" s="1">
        <f>Einrichtung!B10</f>
        <v>0</v>
      </c>
      <c r="J2" s="1">
        <f>Einrichtung!B15</f>
        <v>0</v>
      </c>
      <c r="K2" s="1">
        <f>Personal!C18</f>
        <v>0</v>
      </c>
      <c r="L2" s="1">
        <f>J2-K2</f>
        <v>0</v>
      </c>
      <c r="M2" s="1">
        <f>Personal!H71</f>
        <v>0</v>
      </c>
      <c r="N2" s="1">
        <f>Personal!C71</f>
        <v>0</v>
      </c>
      <c r="O2" s="1">
        <f>COUNTIF(Personal!E39:E60,20)</f>
        <v>0</v>
      </c>
      <c r="P2" s="1">
        <f>COUNTA(Personal!B75:B84)</f>
        <v>0</v>
      </c>
      <c r="Q2" s="1">
        <f>Integrationsmaßnahmen!B7</f>
        <v>0</v>
      </c>
      <c r="R2" s="1">
        <f>Integrationsmaßnahmen!B8</f>
        <v>0</v>
      </c>
      <c r="S2" s="1">
        <f>Integrationsmaßnahmen!B9</f>
        <v>0</v>
      </c>
      <c r="T2" s="1">
        <f>Integrationsmaßnahmen!C7</f>
        <v>0</v>
      </c>
      <c r="U2" s="1">
        <f>Integrationsmaßnahmen!C8</f>
        <v>0</v>
      </c>
      <c r="V2" s="1">
        <f>Integrationsmaßnahmen!C9</f>
        <v>0</v>
      </c>
      <c r="W2" s="1">
        <f>Integrationsmaßnahmen!D7</f>
        <v>0</v>
      </c>
      <c r="X2" s="1">
        <f>Integrationsmaßnahmen!D8</f>
        <v>0</v>
      </c>
      <c r="Y2" s="1">
        <f>Integrationsmaßnahmen!D9</f>
        <v>0</v>
      </c>
      <c r="Z2" s="336">
        <f>Integrationsmaßnahmen!G7</f>
        <v>0</v>
      </c>
      <c r="AA2" s="336">
        <f>Integrationsmaßnahmen!G8</f>
        <v>0</v>
      </c>
      <c r="AB2" s="336">
        <f>Integrationsmaßnahmen!G9</f>
        <v>0</v>
      </c>
      <c r="AC2" s="336">
        <f>Integrationsmaßnahmen!G10</f>
        <v>0</v>
      </c>
      <c r="AD2" s="336">
        <f>Personal!B28</f>
        <v>0</v>
      </c>
      <c r="AE2" s="336">
        <f>Personal!E28</f>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Einrichtung</vt:lpstr>
      <vt:lpstr>Personal</vt:lpstr>
      <vt:lpstr>Anlage zu 2.1 Personal</vt:lpstr>
      <vt:lpstr>Bogen für bis zu 6 Gruppen</vt:lpstr>
      <vt:lpstr>Bogen für bis zu 10 Gruppen</vt:lpstr>
      <vt:lpstr>Integrationsmaßnahmen</vt:lpstr>
      <vt:lpstr>Ausbildung&amp;Funktion</vt:lpstr>
      <vt:lpstr>Ausfüllhilfe_Personalberechnung</vt:lpstr>
      <vt:lpstr>1.Datenblatt_intern_31</vt:lpstr>
      <vt:lpstr>2.Datenblatt_intern_JHP_FK</vt:lpstr>
      <vt:lpstr>3.Datenblatt_intern_JHP_Betr-Ki</vt:lpstr>
      <vt:lpstr>'Anlage zu 2.1 Personal'!Druckbereich</vt:lpstr>
      <vt:lpstr>Personal!Druckbereich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Administrator</cp:lastModifiedBy>
  <cp:lastPrinted>2025-02-25T09:32:37Z</cp:lastPrinted>
  <dcterms:created xsi:type="dcterms:W3CDTF">2011-08-04T14:28:09Z</dcterms:created>
  <dcterms:modified xsi:type="dcterms:W3CDTF">2025-02-28T12:39:01Z</dcterms:modified>
</cp:coreProperties>
</file>